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krimar\Расчет условных единиц\Приложение 6\"/>
    </mc:Choice>
  </mc:AlternateContent>
  <xr:revisionPtr revIDLastSave="0" documentId="13_ncr:1_{D9A19831-3406-4336-9013-FDF42B3071E1}" xr6:coauthVersionLast="47" xr6:coauthVersionMax="47" xr10:uidLastSave="{00000000-0000-0000-0000-000000000000}"/>
  <bookViews>
    <workbookView xWindow="-120" yWindow="-120" windowWidth="29040" windowHeight="15840" xr2:uid="{F0C8C4F4-EBA0-45AB-BFFC-5F6D4C3DE6E6}"/>
  </bookViews>
  <sheets>
    <sheet name="Лист1" sheetId="1" r:id="rId1"/>
  </sheets>
  <definedNames>
    <definedName name="_xlnm._FilterDatabase" localSheetId="0" hidden="1">Лист1!$A$9:$Q$1079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11" i="1" l="1"/>
  <c r="I1011" i="1"/>
  <c r="O1010" i="1"/>
  <c r="I1010" i="1"/>
  <c r="O1008" i="1"/>
  <c r="I1008" i="1"/>
  <c r="O1007" i="1"/>
  <c r="I1007" i="1"/>
  <c r="O1006" i="1"/>
  <c r="I1006" i="1"/>
  <c r="O1004" i="1"/>
  <c r="I1004" i="1"/>
  <c r="O1003" i="1"/>
  <c r="I1003" i="1"/>
  <c r="O1001" i="1"/>
  <c r="I1001" i="1"/>
  <c r="I999" i="1"/>
  <c r="O993" i="1"/>
  <c r="I993" i="1"/>
  <c r="O992" i="1"/>
  <c r="I992" i="1"/>
  <c r="O991" i="1"/>
  <c r="I991" i="1"/>
  <c r="O987" i="1"/>
  <c r="I987" i="1"/>
  <c r="O986" i="1"/>
  <c r="I986" i="1"/>
  <c r="O985" i="1"/>
  <c r="I985" i="1"/>
  <c r="O984" i="1"/>
  <c r="I984" i="1"/>
  <c r="O977" i="1"/>
  <c r="O949" i="1"/>
  <c r="I949" i="1"/>
  <c r="O948" i="1"/>
  <c r="I948" i="1"/>
  <c r="O946" i="1"/>
  <c r="I946" i="1"/>
  <c r="O933" i="1"/>
  <c r="I933" i="1"/>
  <c r="O931" i="1"/>
  <c r="I931" i="1"/>
  <c r="O929" i="1"/>
  <c r="I929" i="1"/>
  <c r="O927" i="1"/>
  <c r="I927" i="1"/>
  <c r="O926" i="1"/>
  <c r="I926" i="1"/>
  <c r="O924" i="1"/>
  <c r="I924" i="1"/>
  <c r="O922" i="1"/>
  <c r="I922" i="1"/>
  <c r="O921" i="1"/>
  <c r="I921" i="1"/>
  <c r="O919" i="1"/>
  <c r="O886" i="1"/>
  <c r="O884" i="1"/>
  <c r="I884" i="1"/>
  <c r="O883" i="1"/>
  <c r="I883" i="1"/>
  <c r="O880" i="1"/>
  <c r="O879" i="1"/>
  <c r="I879" i="1"/>
  <c r="O875" i="1"/>
  <c r="O871" i="1"/>
  <c r="O870" i="1"/>
  <c r="I870" i="1"/>
  <c r="O868" i="1"/>
  <c r="O864" i="1"/>
  <c r="O862" i="1"/>
  <c r="O860" i="1"/>
  <c r="O859" i="1"/>
  <c r="I859" i="1"/>
  <c r="O856" i="1"/>
  <c r="I856" i="1"/>
  <c r="O855" i="1"/>
  <c r="I855" i="1"/>
  <c r="O825" i="1"/>
  <c r="I825" i="1"/>
  <c r="O824" i="1"/>
  <c r="I824" i="1"/>
  <c r="O823" i="1"/>
  <c r="I823" i="1"/>
  <c r="O822" i="1"/>
  <c r="I822" i="1"/>
  <c r="O821" i="1"/>
  <c r="I821" i="1"/>
  <c r="O809" i="1"/>
  <c r="I809" i="1"/>
  <c r="O808" i="1"/>
  <c r="I808" i="1"/>
  <c r="I806" i="1"/>
  <c r="O805" i="1"/>
  <c r="I805" i="1"/>
  <c r="I804" i="1"/>
  <c r="I803" i="1"/>
  <c r="I802" i="1"/>
  <c r="O801" i="1"/>
  <c r="I801" i="1"/>
  <c r="I800" i="1"/>
  <c r="O799" i="1"/>
  <c r="I799" i="1"/>
  <c r="O798" i="1"/>
  <c r="I798" i="1"/>
  <c r="I796" i="1"/>
  <c r="I795" i="1"/>
  <c r="I794" i="1"/>
  <c r="I793" i="1"/>
  <c r="I792" i="1"/>
  <c r="I791" i="1"/>
  <c r="I789" i="1"/>
  <c r="I788" i="1"/>
  <c r="I787" i="1"/>
  <c r="I786" i="1"/>
  <c r="I784" i="1"/>
  <c r="I783" i="1"/>
  <c r="I782" i="1"/>
  <c r="I781" i="1"/>
  <c r="I780" i="1"/>
  <c r="O775" i="1"/>
  <c r="I775" i="1"/>
  <c r="O774" i="1"/>
  <c r="I774" i="1"/>
  <c r="O769" i="1"/>
  <c r="I769" i="1"/>
  <c r="O758" i="1"/>
  <c r="I758" i="1"/>
  <c r="O757" i="1"/>
  <c r="I757" i="1"/>
  <c r="O756" i="1"/>
  <c r="I756" i="1"/>
  <c r="O755" i="1"/>
  <c r="I755" i="1"/>
  <c r="O753" i="1"/>
  <c r="I753" i="1"/>
  <c r="O752" i="1"/>
  <c r="I752" i="1"/>
  <c r="O751" i="1"/>
  <c r="I751" i="1"/>
  <c r="O748" i="1"/>
  <c r="O745" i="1"/>
  <c r="O744" i="1"/>
  <c r="I744" i="1"/>
  <c r="O743" i="1"/>
  <c r="I743" i="1"/>
  <c r="O739" i="1"/>
  <c r="O738" i="1"/>
  <c r="I738" i="1"/>
  <c r="O737" i="1"/>
  <c r="I737" i="1"/>
  <c r="O733" i="1"/>
  <c r="O732" i="1"/>
  <c r="I732" i="1"/>
  <c r="O731" i="1"/>
  <c r="I731" i="1"/>
  <c r="O729" i="1"/>
  <c r="I729" i="1"/>
  <c r="O728" i="1"/>
  <c r="I728" i="1"/>
  <c r="O727" i="1"/>
  <c r="I727" i="1"/>
  <c r="O726" i="1"/>
  <c r="I726" i="1"/>
  <c r="O725" i="1"/>
  <c r="I725" i="1"/>
  <c r="O724" i="1"/>
  <c r="I724" i="1"/>
  <c r="O723" i="1"/>
  <c r="I723" i="1"/>
  <c r="O722" i="1"/>
  <c r="I722" i="1"/>
  <c r="O721" i="1"/>
  <c r="I721" i="1"/>
  <c r="O718" i="1"/>
  <c r="I718" i="1"/>
  <c r="O717" i="1"/>
  <c r="I717" i="1"/>
  <c r="O716" i="1"/>
  <c r="I716" i="1"/>
  <c r="O715" i="1"/>
  <c r="I715" i="1"/>
  <c r="O714" i="1"/>
  <c r="I714" i="1"/>
  <c r="O713" i="1"/>
  <c r="I713" i="1"/>
  <c r="O712" i="1"/>
  <c r="I712" i="1"/>
  <c r="O711" i="1"/>
  <c r="I711" i="1"/>
  <c r="O709" i="1"/>
  <c r="I709" i="1"/>
  <c r="O707" i="1"/>
  <c r="I707" i="1"/>
  <c r="I706" i="1"/>
  <c r="O695" i="1"/>
  <c r="I695" i="1"/>
  <c r="O694" i="1"/>
  <c r="I694" i="1"/>
  <c r="O693" i="1"/>
  <c r="I693" i="1"/>
  <c r="O691" i="1"/>
  <c r="I691" i="1"/>
  <c r="O690" i="1"/>
  <c r="I690" i="1"/>
  <c r="O689" i="1"/>
  <c r="I689" i="1"/>
  <c r="O679" i="1"/>
  <c r="O671" i="1"/>
  <c r="O670" i="1"/>
  <c r="I670" i="1"/>
  <c r="O666" i="1"/>
  <c r="O665" i="1"/>
  <c r="I665" i="1"/>
  <c r="O663" i="1"/>
  <c r="I663" i="1"/>
  <c r="O661" i="1"/>
  <c r="I661" i="1"/>
  <c r="O659" i="1"/>
  <c r="I659" i="1"/>
  <c r="O655" i="1"/>
  <c r="I655" i="1"/>
  <c r="O653" i="1"/>
  <c r="I653" i="1"/>
  <c r="I652" i="1"/>
  <c r="I651" i="1"/>
  <c r="I650" i="1"/>
  <c r="I649" i="1"/>
  <c r="I648" i="1"/>
  <c r="I644" i="1"/>
  <c r="O633" i="1"/>
  <c r="I633" i="1"/>
  <c r="O632" i="1"/>
  <c r="I632" i="1"/>
  <c r="O631" i="1"/>
  <c r="I631" i="1"/>
  <c r="O630" i="1"/>
  <c r="I630" i="1"/>
  <c r="O629" i="1"/>
  <c r="I629" i="1"/>
  <c r="O628" i="1"/>
  <c r="I628" i="1"/>
  <c r="O627" i="1"/>
  <c r="I627" i="1"/>
  <c r="O626" i="1"/>
  <c r="I626" i="1"/>
  <c r="O625" i="1"/>
  <c r="J625" i="1"/>
  <c r="I625" i="1"/>
  <c r="O624" i="1"/>
  <c r="I624" i="1"/>
  <c r="O623" i="1"/>
  <c r="I623" i="1"/>
  <c r="I610" i="1"/>
  <c r="I594" i="1"/>
  <c r="O593" i="1"/>
  <c r="I593" i="1"/>
  <c r="O590" i="1"/>
  <c r="I590" i="1"/>
  <c r="O588" i="1"/>
  <c r="I588" i="1"/>
  <c r="O587" i="1"/>
  <c r="I587" i="1"/>
  <c r="O586" i="1"/>
  <c r="I586" i="1"/>
  <c r="O585" i="1"/>
  <c r="I585" i="1"/>
  <c r="O581" i="1"/>
  <c r="I581" i="1"/>
  <c r="O579" i="1"/>
  <c r="I579" i="1"/>
  <c r="O574" i="1"/>
  <c r="I574" i="1"/>
  <c r="O573" i="1"/>
  <c r="I573" i="1"/>
  <c r="O572" i="1"/>
  <c r="I572" i="1"/>
  <c r="O571" i="1"/>
  <c r="I571" i="1"/>
  <c r="O570" i="1"/>
  <c r="I570" i="1"/>
  <c r="O567" i="1"/>
  <c r="I567" i="1"/>
  <c r="O563" i="1"/>
  <c r="I563" i="1"/>
  <c r="O561" i="1"/>
  <c r="I561" i="1"/>
  <c r="O322" i="1"/>
  <c r="O319" i="1"/>
  <c r="M319" i="1"/>
  <c r="J319" i="1"/>
  <c r="O263" i="1"/>
  <c r="I263" i="1"/>
  <c r="O262" i="1"/>
  <c r="I262" i="1"/>
  <c r="O261" i="1"/>
  <c r="I261" i="1"/>
  <c r="O260" i="1"/>
  <c r="I260" i="1"/>
  <c r="O259" i="1"/>
  <c r="I259" i="1"/>
  <c r="O254" i="1"/>
  <c r="I254" i="1"/>
  <c r="O248" i="1"/>
  <c r="I248" i="1"/>
  <c r="O247" i="1"/>
  <c r="I247" i="1"/>
  <c r="O246" i="1"/>
  <c r="I246" i="1"/>
  <c r="O245" i="1"/>
  <c r="I245" i="1"/>
  <c r="O244" i="1"/>
  <c r="I244" i="1"/>
  <c r="O243" i="1"/>
  <c r="I243" i="1"/>
  <c r="O242" i="1"/>
  <c r="I242" i="1"/>
  <c r="O241" i="1"/>
  <c r="I241" i="1"/>
  <c r="O239" i="1"/>
  <c r="O238" i="1"/>
  <c r="O237" i="1"/>
  <c r="I237" i="1"/>
  <c r="O236" i="1"/>
  <c r="I236" i="1"/>
  <c r="O235" i="1"/>
  <c r="I235" i="1"/>
  <c r="O234" i="1"/>
  <c r="I234" i="1"/>
  <c r="O233" i="1"/>
  <c r="I233" i="1"/>
  <c r="O232" i="1"/>
  <c r="I232" i="1"/>
  <c r="O231" i="1"/>
  <c r="I231" i="1"/>
  <c r="O230" i="1"/>
  <c r="I230" i="1"/>
  <c r="O229" i="1"/>
  <c r="I229" i="1"/>
  <c r="O228" i="1"/>
  <c r="I228" i="1"/>
  <c r="O227" i="1"/>
  <c r="I227" i="1"/>
  <c r="O226" i="1"/>
  <c r="I226" i="1"/>
  <c r="O225" i="1"/>
  <c r="I225" i="1"/>
  <c r="O224" i="1"/>
  <c r="I224" i="1"/>
  <c r="O223" i="1"/>
  <c r="I223" i="1"/>
  <c r="O222" i="1"/>
  <c r="I222" i="1"/>
  <c r="O221" i="1"/>
  <c r="I221" i="1"/>
  <c r="O220" i="1"/>
  <c r="I220" i="1"/>
  <c r="O219" i="1"/>
  <c r="I219" i="1"/>
  <c r="O211" i="1"/>
  <c r="I211" i="1"/>
  <c r="O210" i="1"/>
  <c r="I210" i="1"/>
  <c r="O209" i="1"/>
  <c r="J209" i="1"/>
  <c r="I209" i="1"/>
  <c r="J208" i="1"/>
  <c r="O208" i="1" s="1"/>
  <c r="I208" i="1"/>
  <c r="J207" i="1"/>
  <c r="O207" i="1" s="1"/>
  <c r="I207" i="1"/>
  <c r="O192" i="1"/>
  <c r="I192" i="1"/>
  <c r="O191" i="1"/>
  <c r="I191" i="1"/>
  <c r="O190" i="1"/>
  <c r="I190" i="1"/>
  <c r="O186" i="1"/>
  <c r="I186" i="1"/>
  <c r="O185" i="1"/>
  <c r="I185" i="1"/>
  <c r="O184" i="1"/>
  <c r="I184" i="1"/>
  <c r="O183" i="1"/>
  <c r="I183" i="1"/>
  <c r="O182" i="1"/>
  <c r="I182" i="1"/>
  <c r="O181" i="1"/>
  <c r="I181" i="1"/>
  <c r="O180" i="1"/>
  <c r="I180" i="1"/>
  <c r="O179" i="1"/>
  <c r="I179" i="1"/>
  <c r="O178" i="1"/>
  <c r="I178" i="1"/>
  <c r="O177" i="1"/>
  <c r="I177" i="1"/>
  <c r="O176" i="1"/>
  <c r="I176" i="1"/>
  <c r="O175" i="1"/>
  <c r="I175" i="1"/>
  <c r="O174" i="1"/>
  <c r="I174" i="1"/>
  <c r="O173" i="1"/>
  <c r="I173" i="1"/>
  <c r="O172" i="1"/>
  <c r="I172" i="1"/>
  <c r="O171" i="1"/>
  <c r="I171" i="1"/>
  <c r="O170" i="1"/>
  <c r="I170" i="1"/>
  <c r="O169" i="1"/>
  <c r="I169" i="1"/>
  <c r="O158" i="1"/>
  <c r="I158" i="1"/>
  <c r="O157" i="1"/>
  <c r="I157" i="1"/>
  <c r="O156" i="1"/>
  <c r="I156" i="1"/>
  <c r="O155" i="1"/>
  <c r="I155" i="1"/>
  <c r="O154" i="1"/>
  <c r="I154" i="1"/>
  <c r="O152" i="1"/>
  <c r="I152" i="1"/>
  <c r="O151" i="1"/>
  <c r="I151" i="1"/>
  <c r="O150" i="1"/>
  <c r="I150" i="1"/>
  <c r="O149" i="1"/>
  <c r="I149" i="1"/>
  <c r="O148" i="1"/>
  <c r="I148" i="1"/>
  <c r="O147" i="1"/>
  <c r="I147" i="1"/>
  <c r="O146" i="1"/>
  <c r="I146" i="1"/>
  <c r="O145" i="1"/>
  <c r="I145" i="1"/>
  <c r="O144" i="1"/>
  <c r="I144" i="1"/>
  <c r="O142" i="1"/>
  <c r="I142" i="1"/>
  <c r="O141" i="1"/>
  <c r="I141" i="1"/>
  <c r="O140" i="1"/>
  <c r="I140" i="1"/>
  <c r="O139" i="1"/>
  <c r="I139" i="1"/>
  <c r="O138" i="1"/>
  <c r="I138" i="1"/>
  <c r="O137" i="1"/>
  <c r="I137" i="1"/>
  <c r="O135" i="1"/>
  <c r="I135" i="1"/>
  <c r="I127" i="1"/>
  <c r="O112" i="1"/>
  <c r="I112" i="1"/>
  <c r="O111" i="1"/>
  <c r="I111" i="1"/>
  <c r="I93" i="1"/>
  <c r="I82" i="1"/>
  <c r="I81" i="1"/>
  <c r="I80" i="1"/>
  <c r="I69" i="1"/>
  <c r="O65" i="1"/>
  <c r="I65" i="1"/>
  <c r="O64" i="1"/>
  <c r="I64" i="1"/>
  <c r="O62" i="1"/>
  <c r="I62" i="1"/>
  <c r="O61" i="1"/>
  <c r="I61" i="1"/>
  <c r="O57" i="1"/>
  <c r="I57" i="1"/>
  <c r="O33" i="1"/>
  <c r="I33" i="1"/>
  <c r="I26" i="1"/>
  <c r="O18" i="1"/>
  <c r="I18" i="1"/>
  <c r="O17" i="1"/>
  <c r="I17" i="1"/>
  <c r="O1016" i="1"/>
  <c r="K1016" i="1" s="1"/>
</calcChain>
</file>

<file path=xl/sharedStrings.xml><?xml version="1.0" encoding="utf-8"?>
<sst xmlns="http://schemas.openxmlformats.org/spreadsheetml/2006/main" count="7293" uniqueCount="3361">
  <si>
    <t>Наименование (тип) имущества (диспетчерское наименование объекта)</t>
  </si>
  <si>
    <t>Адрес местонахождения имущества</t>
  </si>
  <si>
    <t>Индивидуализирующие характеристики объекта (напряжение (мощность)</t>
  </si>
  <si>
    <t>Параметры объекта (площадь, кв. метров (протяженность, метров)</t>
  </si>
  <si>
    <t>Кадастровый номер (для недвижимости)</t>
  </si>
  <si>
    <t>Дата и номер записи в Едином государственном реестре недвижимости (для недвижимости)</t>
  </si>
  <si>
    <t>Дата ввода в эксплуатацию (дата начала строительства, если объект незавершенного строительства)</t>
  </si>
  <si>
    <t>Начисленная амортизация (рублей) (на дату передачи по данным бухгалтерского учета)</t>
  </si>
  <si>
    <t>Результаты обесценения (на дату передачи по данным бухгалтерского учета)</t>
  </si>
  <si>
    <t>Код по классификатору</t>
  </si>
  <si>
    <t>Срок полезного использования (месяцев) (на дату передачи по данным бухгалтерского учета)</t>
  </si>
  <si>
    <t>Норма амортизации (месячная) (рублей)</t>
  </si>
  <si>
    <t>Учет имущества (движимое (недвижимое)</t>
  </si>
  <si>
    <t>Сведения о правах владельца объектов</t>
  </si>
  <si>
    <t xml:space="preserve">ПС-147 "Речпорт" </t>
  </si>
  <si>
    <t>ул. Сергея Лазо, 150</t>
  </si>
  <si>
    <t>ПС-182 "Слобода Весны"</t>
  </si>
  <si>
    <t>ул. Шахтеров, 81</t>
  </si>
  <si>
    <t xml:space="preserve">ПС-106 "Верхняя бирюса"  </t>
  </si>
  <si>
    <t>РП-3</t>
  </si>
  <si>
    <t>ул. Телевизорная, 1 стр.4</t>
  </si>
  <si>
    <t>ТП-2</t>
  </si>
  <si>
    <t>ТП-10</t>
  </si>
  <si>
    <t>ТП-13</t>
  </si>
  <si>
    <t>ул. Телевизорная, 1 стр.2</t>
  </si>
  <si>
    <t>ТП-872</t>
  </si>
  <si>
    <t>ул. Киренского,9А</t>
  </si>
  <si>
    <t>ТП-167</t>
  </si>
  <si>
    <t>пр. Мира, 14Д</t>
  </si>
  <si>
    <t>ТП-1184</t>
  </si>
  <si>
    <t>ул. Ломоносова,18 стр.1</t>
  </si>
  <si>
    <t>ТП-2069</t>
  </si>
  <si>
    <t>ул. Тотмина,4г стр.1</t>
  </si>
  <si>
    <t>РП-151</t>
  </si>
  <si>
    <t>ул. Северное шоссе, 23Г</t>
  </si>
  <si>
    <t>РТП-1821</t>
  </si>
  <si>
    <t>ул. 9 Мая, 62А</t>
  </si>
  <si>
    <t>РТП 1822</t>
  </si>
  <si>
    <t>ул. 9 Мая, 64</t>
  </si>
  <si>
    <t>РТП-1823</t>
  </si>
  <si>
    <t>РТП-1824</t>
  </si>
  <si>
    <t>ул. Малиновского</t>
  </si>
  <si>
    <t>ТП-1825</t>
  </si>
  <si>
    <t>ул. Парт. Железняка</t>
  </si>
  <si>
    <t>КТПН-1826</t>
  </si>
  <si>
    <t>ТП-1827</t>
  </si>
  <si>
    <t>ТП-6144</t>
  </si>
  <si>
    <t>ул. Караульная, 42Г</t>
  </si>
  <si>
    <t>ТП-6145</t>
  </si>
  <si>
    <t>ул. Караульная, д.38Г</t>
  </si>
  <si>
    <t>ТП-6146</t>
  </si>
  <si>
    <t>ул. Л. Шевцовой, д.88А</t>
  </si>
  <si>
    <t>ТП-6147</t>
  </si>
  <si>
    <t>ТП-6148</t>
  </si>
  <si>
    <t>ул. Чернышевского, 75Г</t>
  </si>
  <si>
    <t>ТП-6149</t>
  </si>
  <si>
    <t xml:space="preserve">ул. Л. Шевцовой, д.82А  </t>
  </si>
  <si>
    <t>КТП-9010</t>
  </si>
  <si>
    <t>ТП-3018</t>
  </si>
  <si>
    <t>ул. П. Словцова, 5, стр, 10</t>
  </si>
  <si>
    <t>РТП-98</t>
  </si>
  <si>
    <t>мкр. Лалетино, 7 стр.1</t>
  </si>
  <si>
    <t>РТП-1</t>
  </si>
  <si>
    <t>ул. Петра Ломако, 2</t>
  </si>
  <si>
    <t>ТП-1П</t>
  </si>
  <si>
    <t>ул. Петра Ломако, 14</t>
  </si>
  <si>
    <t>ТП-2П</t>
  </si>
  <si>
    <t>ул. Петра Ломако, 8</t>
  </si>
  <si>
    <t>ТП-3П</t>
  </si>
  <si>
    <t>ул. Петра Ломако, 6</t>
  </si>
  <si>
    <t>ТП-4П</t>
  </si>
  <si>
    <t>ул. Подзолкова, 26</t>
  </si>
  <si>
    <t>ТП-5П</t>
  </si>
  <si>
    <t>ул. Петра Ломако, 16</t>
  </si>
  <si>
    <t>ТП-6П</t>
  </si>
  <si>
    <t>ул. Петра Ломако, 10</t>
  </si>
  <si>
    <t>ТП-7П</t>
  </si>
  <si>
    <t>ТП-8П</t>
  </si>
  <si>
    <t>ул. Подзолкова, 6</t>
  </si>
  <si>
    <t>ТП-9П</t>
  </si>
  <si>
    <t>ул. Подзолкова, 4</t>
  </si>
  <si>
    <t>ТП-10П</t>
  </si>
  <si>
    <t>ул. Петра Ломако, 12</t>
  </si>
  <si>
    <t>ТП-11П</t>
  </si>
  <si>
    <t>ТП-12П</t>
  </si>
  <si>
    <t>ул. Подзолкова, 22</t>
  </si>
  <si>
    <t>ТП-17П</t>
  </si>
  <si>
    <t>ТСН "Полесье"</t>
  </si>
  <si>
    <t>ТП-183</t>
  </si>
  <si>
    <t>ул. Петра Подзолкова</t>
  </si>
  <si>
    <t>ТП-184</t>
  </si>
  <si>
    <t xml:space="preserve">ТП-187 </t>
  </si>
  <si>
    <t xml:space="preserve">ТП-188 </t>
  </si>
  <si>
    <t>ТП-769</t>
  </si>
  <si>
    <t>РТП-14</t>
  </si>
  <si>
    <t>РТП-15</t>
  </si>
  <si>
    <t>ТП-90670</t>
  </si>
  <si>
    <t>ТП-4044</t>
  </si>
  <si>
    <t>ТП-5101</t>
  </si>
  <si>
    <t>ТП-5111</t>
  </si>
  <si>
    <t>ТП-5114</t>
  </si>
  <si>
    <t>ТП-5115</t>
  </si>
  <si>
    <t>ТП-5133</t>
  </si>
  <si>
    <t>ТП-5134</t>
  </si>
  <si>
    <t>ТП-5135</t>
  </si>
  <si>
    <t>ТП-5152</t>
  </si>
  <si>
    <t>ТП-5154</t>
  </si>
  <si>
    <t>ТП-5156</t>
  </si>
  <si>
    <t>ТП-5159</t>
  </si>
  <si>
    <t>ТП-9091</t>
  </si>
  <si>
    <t>ТП-9092</t>
  </si>
  <si>
    <t>ТП-1820</t>
  </si>
  <si>
    <t>ТП-6142</t>
  </si>
  <si>
    <t>РП (ООО"СКБ")</t>
  </si>
  <si>
    <t>КТП-185</t>
  </si>
  <si>
    <t>ТП-9019</t>
  </si>
  <si>
    <t>ТП-9133</t>
  </si>
  <si>
    <t>ТП-10143</t>
  </si>
  <si>
    <t>КТП-4027</t>
  </si>
  <si>
    <t>РТП-228</t>
  </si>
  <si>
    <t>ТП-202</t>
  </si>
  <si>
    <t>ТП-204</t>
  </si>
  <si>
    <t>ТП-203</t>
  </si>
  <si>
    <t>ТП-206</t>
  </si>
  <si>
    <t>ТП-6181</t>
  </si>
  <si>
    <t>ТП-6182</t>
  </si>
  <si>
    <t>РП-201</t>
  </si>
  <si>
    <t>РТП-2</t>
  </si>
  <si>
    <t>ТП-5058</t>
  </si>
  <si>
    <t>ТП-508А</t>
  </si>
  <si>
    <t>ТП-508Б</t>
  </si>
  <si>
    <t>ТП-9033</t>
  </si>
  <si>
    <t>РТП-229</t>
  </si>
  <si>
    <t>ТП-5124</t>
  </si>
  <si>
    <t>ул. Караульная, 45д Д/сад</t>
  </si>
  <si>
    <t>ул. Караульная</t>
  </si>
  <si>
    <t>ул. Крайняя, 2ж</t>
  </si>
  <si>
    <t>Кутузова, 1 стр. 8/1</t>
  </si>
  <si>
    <t>ул. Мичурина (р-н Лента)</t>
  </si>
  <si>
    <t>ул. Ключевская, 83, 85</t>
  </si>
  <si>
    <t>ул. Маерчака,10</t>
  </si>
  <si>
    <t>ул. 78 Добр. Бриг., 15</t>
  </si>
  <si>
    <t>ул. Алексеева, 89а</t>
  </si>
  <si>
    <t>ул. Авиаторов, 39А</t>
  </si>
  <si>
    <t>ул. Авиаторов, 41Г</t>
  </si>
  <si>
    <t>ул. Алексеева, 39Г</t>
  </si>
  <si>
    <t>ул. Алексеева, 47г</t>
  </si>
  <si>
    <t>ул. Парт. Железняка, 17</t>
  </si>
  <si>
    <t>ул. Весны, 34г</t>
  </si>
  <si>
    <t>ул. Авиаторов, 44г</t>
  </si>
  <si>
    <t>ул. Караульная, 37</t>
  </si>
  <si>
    <t>ул. Северное шоссе</t>
  </si>
  <si>
    <t>ул. Северное шоссе, 17д</t>
  </si>
  <si>
    <t>ул. Северное шоссе, 19б</t>
  </si>
  <si>
    <t>ул. 9 Мая, 7г</t>
  </si>
  <si>
    <t>ул. Металлургов, 2м</t>
  </si>
  <si>
    <t>ул. Караульная, 33</t>
  </si>
  <si>
    <t>ул. Караульная, 43</t>
  </si>
  <si>
    <t>ул.78 Добр. Бригады, 26</t>
  </si>
  <si>
    <t>ул. Авиаторов, 24</t>
  </si>
  <si>
    <t>ул.78 Добр. Бригады, 40</t>
  </si>
  <si>
    <t xml:space="preserve"> ул. Авиаторов</t>
  </si>
  <si>
    <t>ул. Линейная, 120г</t>
  </si>
  <si>
    <t>ул. Мужества,10в</t>
  </si>
  <si>
    <t>ул. Молокова, 28</t>
  </si>
  <si>
    <t>ул. Алексеева, 52</t>
  </si>
  <si>
    <t>ул. Армейская, 31, стр.1</t>
  </si>
  <si>
    <t>ул. Северное шоссе, 31Г</t>
  </si>
  <si>
    <t>ул. Абытаевская, 12</t>
  </si>
  <si>
    <t>ул. Высотная,2/2</t>
  </si>
  <si>
    <t>ул. Краснодарская,8А</t>
  </si>
  <si>
    <t>ТП-11Н</t>
  </si>
  <si>
    <t>ТП-12Н</t>
  </si>
  <si>
    <t>ТП-13Н</t>
  </si>
  <si>
    <t>ТП-14Ж</t>
  </si>
  <si>
    <t>п. Солонцы, "Живем", ул. Кедровая</t>
  </si>
  <si>
    <t>п. Солонцы, "Живем"</t>
  </si>
  <si>
    <t xml:space="preserve">ТП-16Ж </t>
  </si>
  <si>
    <t>ТП-134-4-39</t>
  </si>
  <si>
    <t>п. Солонцы, ул. Кирпичная</t>
  </si>
  <si>
    <t xml:space="preserve">ТП-7003 </t>
  </si>
  <si>
    <t>ул. Мичурина 2ж, стр.1</t>
  </si>
  <si>
    <t>ТП-121-03-109</t>
  </si>
  <si>
    <t>Бугач, ул. Норильская, 4е</t>
  </si>
  <si>
    <t>РП-164</t>
  </si>
  <si>
    <t>6кВ</t>
  </si>
  <si>
    <t>ул. Складская, 28</t>
  </si>
  <si>
    <t>ТП-2092</t>
  </si>
  <si>
    <t>ул. Мечникова, 54 стр. 6</t>
  </si>
  <si>
    <t>ТП-59</t>
  </si>
  <si>
    <t>пр. 60 лет Обр. СССР, 43</t>
  </si>
  <si>
    <t>ТП-8161</t>
  </si>
  <si>
    <t>ул. Борисова, 28а</t>
  </si>
  <si>
    <t>ТП-8155 (ТП-51)</t>
  </si>
  <si>
    <t>ул. Раскатная, 2</t>
  </si>
  <si>
    <t>ТП-8139 (ТП-50)</t>
  </si>
  <si>
    <t>ул. Серебряный бор, 2</t>
  </si>
  <si>
    <t>ТП-2008</t>
  </si>
  <si>
    <t>пр. Красн. рабочий, 165Д</t>
  </si>
  <si>
    <t>ТП-4</t>
  </si>
  <si>
    <t>Складская</t>
  </si>
  <si>
    <t>ТП-3004</t>
  </si>
  <si>
    <t>Складская, 28</t>
  </si>
  <si>
    <t>ТП-6049</t>
  </si>
  <si>
    <t>ул. Айвазовского</t>
  </si>
  <si>
    <t>ТП-146</t>
  </si>
  <si>
    <t>ул. Мира/Маркса/Сурикова</t>
  </si>
  <si>
    <t>ТП-2084</t>
  </si>
  <si>
    <t>ул. Толстого, 21г</t>
  </si>
  <si>
    <t>ТП-2074</t>
  </si>
  <si>
    <t>ул. Толстого, 35</t>
  </si>
  <si>
    <t>ул. Калинина</t>
  </si>
  <si>
    <t>ТП-139-1</t>
  </si>
  <si>
    <t>ул. Калинина, 41б</t>
  </si>
  <si>
    <t>ТП-2103</t>
  </si>
  <si>
    <t>ул. Юшкова, 36ж</t>
  </si>
  <si>
    <t>ТП-3223</t>
  </si>
  <si>
    <t>ТП-736</t>
  </si>
  <si>
    <t>ул. Копылова, 57</t>
  </si>
  <si>
    <t>КТП "Амакс"</t>
  </si>
  <si>
    <t>ул. Матросова, 2</t>
  </si>
  <si>
    <t xml:space="preserve">КТП-5 </t>
  </si>
  <si>
    <t>ул. Томская, 4 стр.8</t>
  </si>
  <si>
    <t>КТП-6</t>
  </si>
  <si>
    <t>КТП-3170</t>
  </si>
  <si>
    <t>2-я Красногорская, соор.25</t>
  </si>
  <si>
    <t xml:space="preserve">КТП-6055 </t>
  </si>
  <si>
    <t>2-я Брянская, 6Г</t>
  </si>
  <si>
    <t>ТП-4029</t>
  </si>
  <si>
    <t>ул. Грунтовая, 3 соор.1</t>
  </si>
  <si>
    <t>КТП-140-10-17</t>
  </si>
  <si>
    <t>п. Видный</t>
  </si>
  <si>
    <t>РП-258</t>
  </si>
  <si>
    <t>ул. Ярыг. Набережная</t>
  </si>
  <si>
    <t>ТП-28</t>
  </si>
  <si>
    <t>ул.Полтавская</t>
  </si>
  <si>
    <t>ТП-2044</t>
  </si>
  <si>
    <t>ул.Ярыг. Набережная, 21</t>
  </si>
  <si>
    <t>ТП-2070</t>
  </si>
  <si>
    <t>ул.Судостроительная, 153</t>
  </si>
  <si>
    <t>ул.Ярыг. набережная, 29</t>
  </si>
  <si>
    <t>ТП-3050</t>
  </si>
  <si>
    <t>ул.Карамзина, 22</t>
  </si>
  <si>
    <t>ул.Ярыг. набережная, 17г</t>
  </si>
  <si>
    <t>ул.Ярыг. Набережная, 19г</t>
  </si>
  <si>
    <t>ТП-2050</t>
  </si>
  <si>
    <t>ул.Карамзина, 16г</t>
  </si>
  <si>
    <t>ул.Карамзина, 14г</t>
  </si>
  <si>
    <t>ТП-2054</t>
  </si>
  <si>
    <t>ул.Карамзина, 12</t>
  </si>
  <si>
    <t>ТП-2055</t>
  </si>
  <si>
    <t>ул.Карамзина, 8</t>
  </si>
  <si>
    <t>ТП-2058</t>
  </si>
  <si>
    <t>ул.Ярыг. набережная, 9а</t>
  </si>
  <si>
    <t>ТП-2060</t>
  </si>
  <si>
    <t>ул.Ярыг. набережная, 7</t>
  </si>
  <si>
    <t>ул.Ярыг. набережная, 3г</t>
  </si>
  <si>
    <t>ТП-3040</t>
  </si>
  <si>
    <t>ул.Карамзина, 32</t>
  </si>
  <si>
    <t>ТП-3047</t>
  </si>
  <si>
    <t>ул.Карамзина, 28г</t>
  </si>
  <si>
    <t>ТП-954</t>
  </si>
  <si>
    <t>ул.Лесников, 27</t>
  </si>
  <si>
    <t>РП-266</t>
  </si>
  <si>
    <t>ул.Лесников</t>
  </si>
  <si>
    <t>ТП-9109</t>
  </si>
  <si>
    <t>мкр. Тихие зори</t>
  </si>
  <si>
    <t>ТП-9110</t>
  </si>
  <si>
    <t>ТП-9111</t>
  </si>
  <si>
    <t>ТП-9113</t>
  </si>
  <si>
    <t>ТП-1</t>
  </si>
  <si>
    <t>Бугач, Норильская, 3И</t>
  </si>
  <si>
    <t>Бугач, Норильская, 3Ж</t>
  </si>
  <si>
    <t xml:space="preserve">ТП-3 </t>
  </si>
  <si>
    <t>ул.Калинина, 112</t>
  </si>
  <si>
    <t>ТП-3201</t>
  </si>
  <si>
    <t>ул.Калинина, 185г</t>
  </si>
  <si>
    <t>ТП-2049-1</t>
  </si>
  <si>
    <t>ул.Вильского, 26</t>
  </si>
  <si>
    <t>ТП-2049-2</t>
  </si>
  <si>
    <t>ул.Лесопарковая, 21</t>
  </si>
  <si>
    <t>ТП-2049-3</t>
  </si>
  <si>
    <t>ул.Лесопарковая, 27</t>
  </si>
  <si>
    <t>ТП-2049-4</t>
  </si>
  <si>
    <t>ул.Вильского, 28</t>
  </si>
  <si>
    <t>ТП-2049-5</t>
  </si>
  <si>
    <t>ул.Лесопарковая, 49</t>
  </si>
  <si>
    <t>ТП-2049-7</t>
  </si>
  <si>
    <t>ул.Лесопарковая, 25</t>
  </si>
  <si>
    <t>ТП-2049-8</t>
  </si>
  <si>
    <t>ул.Вильского</t>
  </si>
  <si>
    <t>ТП-2098</t>
  </si>
  <si>
    <t>ул.Вильского, 34д</t>
  </si>
  <si>
    <t>ТП-2099</t>
  </si>
  <si>
    <t>ул.Вильского, 32г</t>
  </si>
  <si>
    <t>ул.Вильского, 14к</t>
  </si>
  <si>
    <t>ТП-2710</t>
  </si>
  <si>
    <t>ул.Лесопарковая, 15г</t>
  </si>
  <si>
    <t>ТП-2711</t>
  </si>
  <si>
    <t>ул.Лесопарковая</t>
  </si>
  <si>
    <t>ТП-2712</t>
  </si>
  <si>
    <t>ул.Сады,6г</t>
  </si>
  <si>
    <t>ТП-2714</t>
  </si>
  <si>
    <t>ул.Гусарова, 78</t>
  </si>
  <si>
    <t>КТП-8061</t>
  </si>
  <si>
    <t>ул.Придорожная</t>
  </si>
  <si>
    <t>СТП-8-15-3</t>
  </si>
  <si>
    <t>ул.Затонская, 29а</t>
  </si>
  <si>
    <t>СТП-8-15-8</t>
  </si>
  <si>
    <t>ул.Монтажников</t>
  </si>
  <si>
    <t>ТП-5059</t>
  </si>
  <si>
    <t>ул.Машиностроителей, 35б</t>
  </si>
  <si>
    <t>ТП-5059А</t>
  </si>
  <si>
    <t>ТП-7003</t>
  </si>
  <si>
    <t>ул.Ладо Кецховели, 34</t>
  </si>
  <si>
    <t>ТП-1259</t>
  </si>
  <si>
    <t xml:space="preserve">ул. К. Маркса, 123 </t>
  </si>
  <si>
    <t>ТП-1172</t>
  </si>
  <si>
    <t>ул.Ады Лебедевой, 20А</t>
  </si>
  <si>
    <t>ТП-237А</t>
  </si>
  <si>
    <t>пр. Красн. Рабочий, 169г</t>
  </si>
  <si>
    <t>ТП-170-14-4</t>
  </si>
  <si>
    <t>110/35/6</t>
  </si>
  <si>
    <t>35/6кВ</t>
  </si>
  <si>
    <t>г. Зеленогорск ул. Майское шоссе</t>
  </si>
  <si>
    <t>г. Зеленогорск</t>
  </si>
  <si>
    <t xml:space="preserve">ПС №66 "Громадская" </t>
  </si>
  <si>
    <t>Красноярский край, п. Громадск</t>
  </si>
  <si>
    <t>ТП-142</t>
  </si>
  <si>
    <t>ТП-142А</t>
  </si>
  <si>
    <t>ТП-143</t>
  </si>
  <si>
    <t>ТП-147</t>
  </si>
  <si>
    <t>г. Зеленогорск, ул. Индустриальная 4</t>
  </si>
  <si>
    <t>ТП-149</t>
  </si>
  <si>
    <t>г. Зеленогорск, ул. Овражная</t>
  </si>
  <si>
    <t>ТП-161</t>
  </si>
  <si>
    <t>г. Зеленогорск, ул. Индустриальная 16</t>
  </si>
  <si>
    <t>ТП-162</t>
  </si>
  <si>
    <t>ТП-163</t>
  </si>
  <si>
    <t>ТП-164</t>
  </si>
  <si>
    <t>ТП-165</t>
  </si>
  <si>
    <t>ТП-166</t>
  </si>
  <si>
    <t>ТП-211</t>
  </si>
  <si>
    <t>г. Зеленогорск ул. Изыскательская</t>
  </si>
  <si>
    <t>ТП-212</t>
  </si>
  <si>
    <t>г. Зеленогорск, Садоводство «Урожай»</t>
  </si>
  <si>
    <t>ТП-213</t>
  </si>
  <si>
    <t>ТП-216</t>
  </si>
  <si>
    <t>г. Зеленогорск восточнее Садоводства №2</t>
  </si>
  <si>
    <t>ТП-218</t>
  </si>
  <si>
    <t>ТП-222</t>
  </si>
  <si>
    <t>ТП-223</t>
  </si>
  <si>
    <t>г. Зеленогорск в районе ул. Октябрьская</t>
  </si>
  <si>
    <t>ТП-371</t>
  </si>
  <si>
    <t>ТП-383</t>
  </si>
  <si>
    <t>г. Зеленогорск ул. 2-я Промышленная 12</t>
  </si>
  <si>
    <t>ТП-1021</t>
  </si>
  <si>
    <t>ТП-1022</t>
  </si>
  <si>
    <t>г. Зеленогорск, ул. Индустриальная 6</t>
  </si>
  <si>
    <t>ТП-1023</t>
  </si>
  <si>
    <t>г. Зеленогорск, ул. Индустриальная 11А/1</t>
  </si>
  <si>
    <t>ТП-1024</t>
  </si>
  <si>
    <t>ТП-1025</t>
  </si>
  <si>
    <t xml:space="preserve">г. Зеленогорск </t>
  </si>
  <si>
    <t>ТП-1101</t>
  </si>
  <si>
    <t>г. Зеленогорск, ул. Индустриальная 18</t>
  </si>
  <si>
    <t>ТП-1102</t>
  </si>
  <si>
    <t>г. Зеленогорск, ул. Индустриальная 20</t>
  </si>
  <si>
    <t>ТП-1103</t>
  </si>
  <si>
    <t>г. Зеленогорск, ул. Индустриальная 15</t>
  </si>
  <si>
    <t>ТП-1104</t>
  </si>
  <si>
    <t>ТП-1106</t>
  </si>
  <si>
    <t>ТП-1107</t>
  </si>
  <si>
    <t>ТП-1221</t>
  </si>
  <si>
    <t>г. Зеленогорск ул. Индустриальная 14</t>
  </si>
  <si>
    <t>ТП-1222</t>
  </si>
  <si>
    <t>ТП-1241</t>
  </si>
  <si>
    <t>г. Зеленогорск, проезд Дальний</t>
  </si>
  <si>
    <t>ТП-1243</t>
  </si>
  <si>
    <t>г. Зеленогорск в районе ул. Рабочая</t>
  </si>
  <si>
    <t>ТП-1244</t>
  </si>
  <si>
    <t>ТП-1410</t>
  </si>
  <si>
    <t>г. Зеленогорск, в районе ул. Октябрьская</t>
  </si>
  <si>
    <t>ТП-2111</t>
  </si>
  <si>
    <t>г. Зеленогорск Майское шоссе 24</t>
  </si>
  <si>
    <t>ТП-2112</t>
  </si>
  <si>
    <t>ТП-2113</t>
  </si>
  <si>
    <t>ТП-2114</t>
  </si>
  <si>
    <t>ТП-2152</t>
  </si>
  <si>
    <t>г. Зеленогорск Майское шоссе 29</t>
  </si>
  <si>
    <t>ТП-3181</t>
  </si>
  <si>
    <t>г. Зеленогорск ул. 2-я Промышленная 26/6</t>
  </si>
  <si>
    <t>ТП 66-02-1/400</t>
  </si>
  <si>
    <t>ТП 66-02-2/400</t>
  </si>
  <si>
    <t>ТП 66-02-3/40</t>
  </si>
  <si>
    <t>ТП 66-03-1/100</t>
  </si>
  <si>
    <t>ПСКТП№1/250</t>
  </si>
  <si>
    <t>ПСКТП№2/400</t>
  </si>
  <si>
    <t>ГПП-95 "Химволокно"</t>
  </si>
  <si>
    <t>110/6кВ</t>
  </si>
  <si>
    <t>РТП-7А</t>
  </si>
  <si>
    <t>г. Красноярск пр. Красноярский рабочий, 27 стр.4 пом.27</t>
  </si>
  <si>
    <t>ТП-7Б</t>
  </si>
  <si>
    <t>РП-12</t>
  </si>
  <si>
    <t>г. Красноярск пр. Красноярский рабочий, 27 стр.144</t>
  </si>
  <si>
    <t>РП-11</t>
  </si>
  <si>
    <t>г. Красноярск пр. Красноярский рабочий, 27</t>
  </si>
  <si>
    <t>ТП-11</t>
  </si>
  <si>
    <t>г. Красноярск, пр.им.газеты Красноярский рабочий, 27</t>
  </si>
  <si>
    <t>ТП-12</t>
  </si>
  <si>
    <t>КТП-25</t>
  </si>
  <si>
    <t>ТП-8</t>
  </si>
  <si>
    <t>РП-134</t>
  </si>
  <si>
    <t>г. Красноярск, пр.им.газеты Красноярский рабочий, 30А</t>
  </si>
  <si>
    <t>РП-118</t>
  </si>
  <si>
    <t>РП-132</t>
  </si>
  <si>
    <t>КТП-2</t>
  </si>
  <si>
    <t>КТП-3</t>
  </si>
  <si>
    <t>КТП-4</t>
  </si>
  <si>
    <t>КТП-5</t>
  </si>
  <si>
    <t>КТП-7</t>
  </si>
  <si>
    <t>КТП-1-1000</t>
  </si>
  <si>
    <t xml:space="preserve"> ул. Петра Подзолкова, 10</t>
  </si>
  <si>
    <t>ул. Петра Подзолкова, 12</t>
  </si>
  <si>
    <t>10/0,4</t>
  </si>
  <si>
    <t>6/0,4</t>
  </si>
  <si>
    <t xml:space="preserve"> 110/10</t>
  </si>
  <si>
    <t xml:space="preserve"> 35/10</t>
  </si>
  <si>
    <t>110/10 (2х6300)</t>
  </si>
  <si>
    <t>24:50:0300299:313</t>
  </si>
  <si>
    <t>24:50:0000000:2693</t>
  </si>
  <si>
    <t>Договор купли-продажи федерального недвижимого имущества от 01.08.2021 г.</t>
  </si>
  <si>
    <t>Свидетельство о государственной регистрации права  №24ЕЛ 029308 от 15.10.2013 г.</t>
  </si>
  <si>
    <t>24:50:0700188:4940</t>
  </si>
  <si>
    <t>Договор аренды электросетевого оборудования №123/08-2023 от 01.08.2023 (ССК)</t>
  </si>
  <si>
    <t>24:50:0700188:6098</t>
  </si>
  <si>
    <t>24:50:0700188:6095</t>
  </si>
  <si>
    <t>24:50:0100007:3809</t>
  </si>
  <si>
    <t>24:50:0100007:3808</t>
  </si>
  <si>
    <t>24:50:0000000:348958</t>
  </si>
  <si>
    <t>24:50:0100007:691</t>
  </si>
  <si>
    <t>24:46:0000000:10685</t>
  </si>
  <si>
    <t>пос. Верхняя Бирюса, ул. Лесная</t>
  </si>
  <si>
    <t>Выписка из ЕГРН от 05.04.2024</t>
  </si>
  <si>
    <t>24:50:0100534:5394</t>
  </si>
  <si>
    <t>24:50:0100498:273</t>
  </si>
  <si>
    <t>24:50:0100534:5393</t>
  </si>
  <si>
    <t>24:50:0100534:4741</t>
  </si>
  <si>
    <t>24:50:0100498:2598</t>
  </si>
  <si>
    <t>24:50:0100534:2097</t>
  </si>
  <si>
    <t>24:50:0000000:195108</t>
  </si>
  <si>
    <t>24:50:0100534:785</t>
  </si>
  <si>
    <t>24:50:0100534:784</t>
  </si>
  <si>
    <t>ТП-2049 с РП-2049</t>
  </si>
  <si>
    <t>24:50:0100534:774</t>
  </si>
  <si>
    <t>24:50:0700138:7395</t>
  </si>
  <si>
    <t>24:50:0700188:17752</t>
  </si>
  <si>
    <t>24:50:0100498:3355</t>
  </si>
  <si>
    <t>24:50:0100498:355</t>
  </si>
  <si>
    <t>24:50:0100499:1316</t>
  </si>
  <si>
    <t>24:50:0100455:691</t>
  </si>
  <si>
    <t>Договор купли-продажи имущества №27/03-2024 от 02.04.2024 (ССК)</t>
  </si>
  <si>
    <t>24:50:0600203:1529</t>
  </si>
  <si>
    <t>24:50:0000000:346598</t>
  </si>
  <si>
    <t>24:50:0700449:1296</t>
  </si>
  <si>
    <t>24:50:0500425:657</t>
  </si>
  <si>
    <t>ул.Машиностроителей, 35а</t>
  </si>
  <si>
    <t>24:50:0500425:656</t>
  </si>
  <si>
    <t>ул.Ярыг. набережная, 29г</t>
  </si>
  <si>
    <t>ТП-3048 (оборудование)</t>
  </si>
  <si>
    <t>ТП-3049 (оборудование)</t>
  </si>
  <si>
    <t>24:50:0700153:10007</t>
  </si>
  <si>
    <t>ТП-2048 (оборудование)</t>
  </si>
  <si>
    <t>ТП-2049  (оборудование)</t>
  </si>
  <si>
    <t>24:50:0700188:17953</t>
  </si>
  <si>
    <t>24:50:0700188:17955</t>
  </si>
  <si>
    <t>24:50:0700153:10004</t>
  </si>
  <si>
    <t>ТП-9141</t>
  </si>
  <si>
    <t>ТП-9143</t>
  </si>
  <si>
    <t>ТП-9142</t>
  </si>
  <si>
    <t>ул. Лесников</t>
  </si>
  <si>
    <t>ТП-2057</t>
  </si>
  <si>
    <t>ТП-9150</t>
  </si>
  <si>
    <t>ТП-2049-6</t>
  </si>
  <si>
    <t>ТП-2059</t>
  </si>
  <si>
    <t>ТП-937</t>
  </si>
  <si>
    <t>ТП-9149</t>
  </si>
  <si>
    <t>ТП-9112</t>
  </si>
  <si>
    <t>ул. Ярыг. Набережная, 11г</t>
  </si>
  <si>
    <t>24:50:0700188:17524</t>
  </si>
  <si>
    <t>Договор аренды электросетевого оборудования №123/08-2023 от 01.08.2023 (ССК), ДС№3 от 02.04.2024</t>
  </si>
  <si>
    <t>24:50:0700138:11040</t>
  </si>
  <si>
    <t>24:50:0700138:11045</t>
  </si>
  <si>
    <t>ул. Лесопарковая, район дома 41</t>
  </si>
  <si>
    <t>24:50:0100534:7095</t>
  </si>
  <si>
    <t>ул. Карамзина, 6г</t>
  </si>
  <si>
    <t>24:50:0700188:13715</t>
  </si>
  <si>
    <t>24:50:0700138:11058</t>
  </si>
  <si>
    <t>24:50:0700138:11061</t>
  </si>
  <si>
    <t>24:50:0200099:2152</t>
  </si>
  <si>
    <t>24:50:0700138:11044</t>
  </si>
  <si>
    <t>Договор аренды электросетевого оборудования №123/08-2023 от 01.08.2023 (ССК), ДС от 06.12.2023</t>
  </si>
  <si>
    <t>24:50:0700138:11043</t>
  </si>
  <si>
    <t>ул. Стадионная</t>
  </si>
  <si>
    <t>24:50:0700188:4920</t>
  </si>
  <si>
    <t>24:50:0700188:4936</t>
  </si>
  <si>
    <t>24:50:0700188:6288</t>
  </si>
  <si>
    <t xml:space="preserve">ТП-2051 </t>
  </si>
  <si>
    <t>24:50:0700188:14848</t>
  </si>
  <si>
    <t xml:space="preserve">ТП-13 </t>
  </si>
  <si>
    <t>24:50:0700188:16631</t>
  </si>
  <si>
    <t>24:50:0700153:4075</t>
  </si>
  <si>
    <t>24:50:0700138:8133</t>
  </si>
  <si>
    <t>24:50:0700138:9038</t>
  </si>
  <si>
    <t>24:50:0700138:9039</t>
  </si>
  <si>
    <t>Договор аренды электросетевого оборудования №113/08-2023 от 01.08.2023 (ГорЭнерго)</t>
  </si>
  <si>
    <t>24:50:0700138:2071</t>
  </si>
  <si>
    <t>24:50:0700138:2078</t>
  </si>
  <si>
    <t>24:50:0700138:2070</t>
  </si>
  <si>
    <t>РП-139 ( две ячейки в сторону ТП-139-1)</t>
  </si>
  <si>
    <t>в составе здания 24:50:0400156:114</t>
  </si>
  <si>
    <t>Договор аренды трансформаторной подстанции от 10.10.2022 ИП Долголенко В.В.</t>
  </si>
  <si>
    <t>Договор купли-продажи движимого имущества №33/23 от 30.08.2023 (Капитал Инвест)</t>
  </si>
  <si>
    <t>24:50:0100501:75</t>
  </si>
  <si>
    <t>24:50:0100501:76</t>
  </si>
  <si>
    <t>Договор субаренды №АК-06/20-48А от 01.06.2020 г. (Альфакапитал)</t>
  </si>
  <si>
    <t>Договор №04/11 от 01.11.2023 г. (аренда Механобр)</t>
  </si>
  <si>
    <t>ул. Телевизорная, 1 с.104, пом.1</t>
  </si>
  <si>
    <t>ул. Телевизорная, 1 стр.9, пом.125</t>
  </si>
  <si>
    <t>Договор аренды №125/10-2021 от 06.10.2021(Мега-А)</t>
  </si>
  <si>
    <t>Договор аренды №01/11-15 от 01.11.2015 г. (ООО "Три медведя")</t>
  </si>
  <si>
    <t>Выписка из ЕГРН от 08.09.2023</t>
  </si>
  <si>
    <t>24:50:0300251:1011</t>
  </si>
  <si>
    <t>24:50:0000000:160468</t>
  </si>
  <si>
    <t>Выписка из ЕГРН от 06.02.2024</t>
  </si>
  <si>
    <t>Свидетельство о государственной регистрации права  №24ЕК 416884 от 23.10.2012 г.</t>
  </si>
  <si>
    <t>Выписка из ЕГРН от 16.12.2016 г.</t>
  </si>
  <si>
    <t>Выписка из ЕГРН от 21.09.2018 г.</t>
  </si>
  <si>
    <t>Выписка из ЕГРН от 25.03.2024</t>
  </si>
  <si>
    <t>Договор аренды электросетевого оборудования №40/ар4/09-2019 от 30.09.2019 г. (Арбан)</t>
  </si>
  <si>
    <t>24:50:0400128:4043</t>
  </si>
  <si>
    <t>Акт приема-передачи №66 от 03.11.2020 г. Акт приема-передачи №65 от 03.11.2020 г.</t>
  </si>
  <si>
    <t>Акты о приеме-передачи №46 от 30.12.2019</t>
  </si>
  <si>
    <t>Акт приема-передачи №57 от 03.11.2020 г. Акт приема-передачи №56 от 03.11.2020 г.</t>
  </si>
  <si>
    <t>Свидетельство о государственной регистрации права от 13.01.2016</t>
  </si>
  <si>
    <t>Свидетельство о государственной регистрации права от 12.02.2015, Акт о модернизации №1 от 01.04.2019 г.</t>
  </si>
  <si>
    <t>Свидетельство о государственной регистрации права от 12.02.2015</t>
  </si>
  <si>
    <t>Выписка из ЕГРН от 08.08.2016 г.</t>
  </si>
  <si>
    <t>Договор аренды объектов инженерной инфракструктуры №303 от 26.09.2019</t>
  </si>
  <si>
    <t>2019</t>
  </si>
  <si>
    <t>24:50:0300305:11865</t>
  </si>
  <si>
    <t>24:50:0300305:8736</t>
  </si>
  <si>
    <t>24:50:0300305:6944</t>
  </si>
  <si>
    <t>24:50:0300305:4682</t>
  </si>
  <si>
    <t>24:50:0300305:10482</t>
  </si>
  <si>
    <t>Доп. соглашение №1 от 04.08.2015 г. к договору №16 от 19.02.2015 (ДМИЗО)</t>
  </si>
  <si>
    <t>24:50:0400416:22410</t>
  </si>
  <si>
    <t>Выписка из ЕГРН от 01.02.2023</t>
  </si>
  <si>
    <t>Акт приема-передачи №40 от 15.08.2022</t>
  </si>
  <si>
    <t>Выписка из ЕГРН от 19.08.2020 г.</t>
  </si>
  <si>
    <t>Выписка из ЕГРН от 20.08.2020 г.</t>
  </si>
  <si>
    <t>24:11:0290401:2016</t>
  </si>
  <si>
    <t>24:11:0290401:2012</t>
  </si>
  <si>
    <t>Акты о приеме-передачи №БПРСК000031 от 24.12.2018, БПРСК000030 от 24.12.2018</t>
  </si>
  <si>
    <t>Акты о приеме-передачи №БПРСК000003 от 25.03.2019, №БПРСК000004 от 25.03.2019, №БПРСК000004 от 25.03.2019</t>
  </si>
  <si>
    <t>Акты о приеме-передачи №БПРСК000001 от 25.03.2019, БПРСК000002 от 25.03.2019</t>
  </si>
  <si>
    <t>Акты о приеме-передачи №24 от 14.08.2020, №25 от 14.08.2020</t>
  </si>
  <si>
    <t>Акт приема-передачи №25 от 21.07.2021 г. Акт приема-передачи №26 от 21.07.2021 г.</t>
  </si>
  <si>
    <t>Выписка из ЕГРН от 07.04.2022</t>
  </si>
  <si>
    <t>Акт №8, №9 от 06.02.2023</t>
  </si>
  <si>
    <t>Акт №41, №42 от 01.09.2023</t>
  </si>
  <si>
    <t>Акт №171 и инвент.карточка БП-001105 от 24.06.2024</t>
  </si>
  <si>
    <t>Акт №186 и инвент.карточка БП-001122 от 02.08.2024</t>
  </si>
  <si>
    <t>Акт приема-передачи №30 от 29.06.2022, акт приема- передачи №31 от 29.06.2022</t>
  </si>
  <si>
    <t>Акт №169 и инвент.карточка БП-001101 от 10.06.2024</t>
  </si>
  <si>
    <t>Акт №58 и инвент.карточка БП-000920 от 23.01.2024</t>
  </si>
  <si>
    <t>Акт №165 и инвент.карточка БП-001096 от 21.06.2024</t>
  </si>
  <si>
    <t>Договор аренды №227/12-2023 от 19.12.2023 (ООО "СтайлЛюкс")</t>
  </si>
  <si>
    <t>ул. Мартынова, 12, пом.9, 26</t>
  </si>
  <si>
    <t>46; 72,7</t>
  </si>
  <si>
    <t>24:11:0090104:4281</t>
  </si>
  <si>
    <t>24:50:0000000:159746</t>
  </si>
  <si>
    <t>Договор аренды недвижимого имущества и электросетевого оборудования №182/10-23 от 09.10.2023</t>
  </si>
  <si>
    <t>ул. Мартынова, 26/1</t>
  </si>
  <si>
    <t>24:50:0300305:33658</t>
  </si>
  <si>
    <t>Выписка из ЕГРН от 29.08.2023</t>
  </si>
  <si>
    <t>24:50:0100204:1480</t>
  </si>
  <si>
    <t>Выписка из ЕГРН от 22.08.2022</t>
  </si>
  <si>
    <t>24:50:0600114:833</t>
  </si>
  <si>
    <t>24:50:0300305:28287</t>
  </si>
  <si>
    <t>Выписка из ЕГРН от 29.07.2020</t>
  </si>
  <si>
    <t>Акт приема-передачи №64 от 16.11.2020 г.</t>
  </si>
  <si>
    <t>Договор аренды  электросетевого оборудования №89/12-2020 от 18.12.2020 (ООО "Кройл")</t>
  </si>
  <si>
    <t>Договор аренды №107/08-2022 от 29.08.2022 (Кройл)</t>
  </si>
  <si>
    <t>Договор аренды электросетевого оборудования №63/08-2020 от 12.08.2020 г (Кройл)</t>
  </si>
  <si>
    <t>24:50:0200025:2588</t>
  </si>
  <si>
    <t>24:50:0700040:4597</t>
  </si>
  <si>
    <t>Договор купли-продажи недвижимого имущества №145/11-2022 от 01.11.2022 (ЛИКОМ ООО)</t>
  </si>
  <si>
    <t>Договор купли-продажи электросетевого оборудования №146/11-2022 от 01.11.2022 (ЛИКОМ ООО)</t>
  </si>
  <si>
    <t>Договор аренды №СЗ-1 от 09.09.2021 г. (Новый Берег СЗ ООО)</t>
  </si>
  <si>
    <t>24:50:0000000:19312</t>
  </si>
  <si>
    <t>Выписка из ЕГРН от 27.11.2017 г.</t>
  </si>
  <si>
    <t>Выписка из ЕГРН от 28.12.2017 г.</t>
  </si>
  <si>
    <t>24:50:0400415:486</t>
  </si>
  <si>
    <t>24:50:0400415:1629</t>
  </si>
  <si>
    <t>24:50:0400415:5743</t>
  </si>
  <si>
    <t>Акт приема-передачи №22 от 23.05.2022, акт приема- передачи №23 от 23.05.2022</t>
  </si>
  <si>
    <t>24:11:0210204:3365</t>
  </si>
  <si>
    <t>Выписка из ЕГРН от 18.07.2022</t>
  </si>
  <si>
    <t>Акт №50 от 14.09.2023</t>
  </si>
  <si>
    <t>24:50:0500135:78</t>
  </si>
  <si>
    <t>Договор аренды электросетевого оборудования №126/10-2021 от 06.10.2021 (Мега-А ООО)</t>
  </si>
  <si>
    <t>Выписка из ЕГРН от 31.08.2023</t>
  </si>
  <si>
    <t>24:50:0600031:1953</t>
  </si>
  <si>
    <t>Выписка из ЕГРН  от 15.11.2019 г.</t>
  </si>
  <si>
    <t>Выписка из ЕГРН  от 13.05.2019 г.</t>
  </si>
  <si>
    <t>24:50:0400416:4442</t>
  </si>
  <si>
    <t>Выписка из ЕГРН от 15.11.2019 г.</t>
  </si>
  <si>
    <t>24:50:0400395:4833</t>
  </si>
  <si>
    <t>24:50:0000000:175103</t>
  </si>
  <si>
    <t xml:space="preserve"> Договор аренды недвижимого имущества и оборудования №70-03/09-2020 от 01.09.2020 г. (АРБАН СЗСК ООО)</t>
  </si>
  <si>
    <t xml:space="preserve"> Договор аренды недвижимого имущества и оборудования №73-2/09-2020 от 30.09.2020 г. (АРБАН СЗСК ООО)</t>
  </si>
  <si>
    <t xml:space="preserve"> Договор аренды недвижимого имущества и оборудования №73-3/09-2020 от 30.09.2020 г. (АРБАН СЗСК ООО)</t>
  </si>
  <si>
    <t>Договор аренды  электросетевого оборудования №94/12-2020 от 30.12.2020 г. (ООО "Первая Башня")</t>
  </si>
  <si>
    <t>Договор аренды недвижимого имущества и электросетевого оборудования №123-1/09-2022 от 16.09.2022 (УК Домовладелец ООО)</t>
  </si>
  <si>
    <t>Договор аренды недвижимого имущества и оборудования №70-2/09-2020 от 01.09.2020 г. (Мега-А ООО)</t>
  </si>
  <si>
    <t>24:50:0400416:20685</t>
  </si>
  <si>
    <t>24:50:0400416:20687</t>
  </si>
  <si>
    <t>Договор аренды электросетевого оборудования №40/ар1/09-2019 от 30.09.2019 г. (АРБАН СЗ АО)</t>
  </si>
  <si>
    <t>24:50:0400125:4684</t>
  </si>
  <si>
    <t>24:50:0400125:4685</t>
  </si>
  <si>
    <t>24:50:0400125:4686</t>
  </si>
  <si>
    <t>Акт №25, №26 от 22.06.2022</t>
  </si>
  <si>
    <t>ул. Авиаторов, во дворе д.43</t>
  </si>
  <si>
    <t>Договор аренды электросетевого имущества №267 от 25.08.2023 (СКБ)</t>
  </si>
  <si>
    <t>Договор аренды электросетевого имущества №268 от 25.08.2023 (СКБ)</t>
  </si>
  <si>
    <t>24:50:0400085:225</t>
  </si>
  <si>
    <t>24:50:0400415:98</t>
  </si>
  <si>
    <t>24:50:0300299:307</t>
  </si>
  <si>
    <t>24:50:0400416:260</t>
  </si>
  <si>
    <t>24:50:0100300:890</t>
  </si>
  <si>
    <t>ТП-3211</t>
  </si>
  <si>
    <t>г. Минусинск, ул. Абаканская, 86</t>
  </si>
  <si>
    <t>24:53:0110374:2391</t>
  </si>
  <si>
    <t>Договор аренды №147/11-2022 от 03.11.2022 (АРБАН АО СЗ)</t>
  </si>
  <si>
    <t>Договор аренды электросетевого оборудования №105/09-2021 от 09.09.2021 г.</t>
  </si>
  <si>
    <t>24:50:0400101:2888</t>
  </si>
  <si>
    <t>ул. Краснодарская, 40</t>
  </si>
  <si>
    <t>Выписка из ЕГРН от 05.02.2020</t>
  </si>
  <si>
    <t>п. Солонцы, Новолэнд</t>
  </si>
  <si>
    <t>ТП-123-1</t>
  </si>
  <si>
    <t>Акт №27, №28 от 23.01.2024</t>
  </si>
  <si>
    <t>Выписка из ЕГРН от 16.06.2023</t>
  </si>
  <si>
    <t>Акты о приеме-передачи №23 от 14.08.2020, №22 от 14.08.2020</t>
  </si>
  <si>
    <t>24:11:0290109:3615</t>
  </si>
  <si>
    <t>Выписка из ЕГРН от 30.05.2023</t>
  </si>
  <si>
    <t>Договор купли-продажи недвижимого имущества и электросетевого оборудования №57/07-2020 от 06.07.2020 (Первая Башня ООО)</t>
  </si>
  <si>
    <t>Акт №38 от 19.08.2021</t>
  </si>
  <si>
    <t>Акты о приеме-передачи №16 от 14.08.2020, №17 от 14.08.2020</t>
  </si>
  <si>
    <t>Договор купли-продажи невижимого имущества и оборудованияя №74-10/10-2020 от 09.10.2020 г.</t>
  </si>
  <si>
    <t>24:50:0000000:146210</t>
  </si>
  <si>
    <t>Договор купли-продажи недвижимого имущества и оборудования №89/07-2021 от 19.07.2021 г.</t>
  </si>
  <si>
    <t>24:11:0290109:2525</t>
  </si>
  <si>
    <t>24:50:0500137:1095</t>
  </si>
  <si>
    <t>Договор аренды электросетевого оборудования №107/09-2021 от 09.09.2021 г. (РГМ-Капитал ООО)</t>
  </si>
  <si>
    <t>Договор аренды электросетевого оборудования №40/ар3/09-2019 от 30.09.2019 г. (Компания Арбан СЗ ООО)</t>
  </si>
  <si>
    <t>Договор аренды недвижимого имущества и электросетевого оборудования №43/03-2021 от 24.03.2021 г. (Флагман ООО)</t>
  </si>
  <si>
    <t>Договор аренды имущества №50003813728/А от 02.08.2021 г. (Сбербанк ПАО)</t>
  </si>
  <si>
    <t>24:50:0400011:7320</t>
  </si>
  <si>
    <t>24:50:0100414:1332</t>
  </si>
  <si>
    <t>Договор купли-продажи недвижимого имущества и оборудования №150/11-2021 от 15.11.2021 г. (Сиблидер ООО)</t>
  </si>
  <si>
    <t>Договор аренды объекта инженерной инфраструктуры от №592 от 07.10.2021 (ДМИЗО)</t>
  </si>
  <si>
    <t>Договор аренды объекта инженерной инфраструктуры от №591 от 07.10.2021 (ДМИЗО)</t>
  </si>
  <si>
    <t>24:50:0700193:4172</t>
  </si>
  <si>
    <t>Договор аренды недвижимого имущества и электросетевого оборудования №139/10-2022 (Охотсовхоз)</t>
  </si>
  <si>
    <t>24:50:0700142:342</t>
  </si>
  <si>
    <t>Выписка из ЕГРН от 21.03.2022 г.</t>
  </si>
  <si>
    <t>Договор купли-продажи электросетевого оборудования №12/02-2023 от 15.02.2023 (СТК ООО)</t>
  </si>
  <si>
    <t>Договор аренды недвижимого имущества и электросетевого оборудования №136/10-2022 от 10.10.2022 (УК Слобода ООО)</t>
  </si>
  <si>
    <t>24:50:0100173:5487</t>
  </si>
  <si>
    <t>Договор аренды №107/07-2023 от 24.07.2023 (Арбан)</t>
  </si>
  <si>
    <t>КТП-6, ЦРП</t>
  </si>
  <si>
    <t>Договор купли-продажи №46/05-2023 от 02.05.2023 (ИП Мажукин), выписка из ЕГРН от 10.05.2023</t>
  </si>
  <si>
    <t>24:50:0500265:978 (помещение)</t>
  </si>
  <si>
    <t>24:50:0500265:1056 (помещение)</t>
  </si>
  <si>
    <t>Договор купли-продажи движимого имущества №91/23-М от 24.08.2023 (Магнат РД)</t>
  </si>
  <si>
    <t>Акт о приеме-передаче №47 от 09.09.2022</t>
  </si>
  <si>
    <t>Договор безвозмездного пользования №193/10-2023 от 16.10.2023 (ООО "КрасноярскИнвест")</t>
  </si>
  <si>
    <t>24:50:0300272:1812</t>
  </si>
  <si>
    <t>Договор безвозмездного пользования №161/09-2023 от 13.09.2023 (ТСЖ "АДА")</t>
  </si>
  <si>
    <t>24:50:0300224:135</t>
  </si>
  <si>
    <t>24:50:0300305:15246; 24:50:0300305:15249 (помещения)</t>
  </si>
  <si>
    <t>Выписка из ЕГРН от 14.07.2016</t>
  </si>
  <si>
    <t>24:50:0500196:2087</t>
  </si>
  <si>
    <t>Выписка из ЕГРН от 15.07.2016</t>
  </si>
  <si>
    <t>24:50:0500196:2053</t>
  </si>
  <si>
    <t>г. Красноярск пр. Красноярский рабочий, 27 стр.104</t>
  </si>
  <si>
    <t>24:50:0500196:2104</t>
  </si>
  <si>
    <t>Выписка из ЕГРН от 28.07.2016</t>
  </si>
  <si>
    <t>Договор купли-продажи оборудования №8 от 23.06.2016 г.</t>
  </si>
  <si>
    <t>Договор аренды №64/05-2023 от 26.05.2023 (МК Инвест)</t>
  </si>
  <si>
    <t>КТП-12-2</t>
  </si>
  <si>
    <t>Договор купли-продажи оборудования №20/10 от 20.10.2016 г.</t>
  </si>
  <si>
    <t>г. Красноярск, пр.им.газеты Красноярский рабочий, 30А, стр.64</t>
  </si>
  <si>
    <t>г. Красноярск, пр.им.газеты Красноярский рабочий, 30А, стр.49</t>
  </si>
  <si>
    <t>г. Красноярск, пр.им.газеты Красноярский рабочий, 30А, стр. 65</t>
  </si>
  <si>
    <t>24:50:0500154:272</t>
  </si>
  <si>
    <t>24:50:0500154:264</t>
  </si>
  <si>
    <t>24:50:0500154:269</t>
  </si>
  <si>
    <t>Договор № 144/10-2022
аренды недвижимого имущества и электросетевого оборудования от 25.10.2022</t>
  </si>
  <si>
    <t>Договор № 144/10-2022
аренды недвижимого имущества и электросетевого оборудования от 25.10.2022 (ТЭК)</t>
  </si>
  <si>
    <t>Договор № 143/10-2022
аренды недвижимого имущества и электросетевого оборудования от 25.10.2022 (ТЭК)</t>
  </si>
  <si>
    <t>РТП-139-1</t>
  </si>
  <si>
    <t xml:space="preserve">ТП-170-1А-1 </t>
  </si>
  <si>
    <t xml:space="preserve">ТП-5118 </t>
  </si>
  <si>
    <t>ТП-5140</t>
  </si>
  <si>
    <t>ТП-А123</t>
  </si>
  <si>
    <t>ТП-4024</t>
  </si>
  <si>
    <t>РТП-3</t>
  </si>
  <si>
    <t>РТП-226</t>
  </si>
  <si>
    <t xml:space="preserve">ТП-477 </t>
  </si>
  <si>
    <t>ТП-5104</t>
  </si>
  <si>
    <t>ТП-5107</t>
  </si>
  <si>
    <t xml:space="preserve">ТП-5108 </t>
  </si>
  <si>
    <t>ТП-5102</t>
  </si>
  <si>
    <t>РТП-51</t>
  </si>
  <si>
    <t xml:space="preserve"> ТП-3332</t>
  </si>
  <si>
    <t>ТП-3203</t>
  </si>
  <si>
    <t xml:space="preserve">ТП-2 (Тихие зори) </t>
  </si>
  <si>
    <t xml:space="preserve"> ТП-2А</t>
  </si>
  <si>
    <t>ТП-119-51/52</t>
  </si>
  <si>
    <t>ТП-5061</t>
  </si>
  <si>
    <t>ТП-5127</t>
  </si>
  <si>
    <t>ТП-792</t>
  </si>
  <si>
    <t>Договор субаренды объектов электросетевого хозяйства №04-09-24АР от 27.09.2024 (ООО ТСК "Энергоальянс")</t>
  </si>
  <si>
    <t>Договор аренды объектов электросетевого хозяйства №03-09-24АР от 23.09.2024 (ООО ТСК "Энергоальянс")</t>
  </si>
  <si>
    <t>Договор аренды недвижимого имущества и электросетевого оборудования №98/09-2024 от 30.09.2024 (УК Слобода)</t>
  </si>
  <si>
    <t>г. Красноярск, в р-не ж/м "Нанжуль-Солнечный"</t>
  </si>
  <si>
    <t>г. Красноярск, ул. Петра Подзолкова</t>
  </si>
  <si>
    <t>г. Красноярск, ул. Взлетная</t>
  </si>
  <si>
    <t>г. Красноярск, ул. Взлетная, 7 "И"</t>
  </si>
  <si>
    <t>г. Красноярск, ул.Пограничников, 43, стр. 2</t>
  </si>
  <si>
    <t>г. Красноярск, ул. Калинина, 17 "А"</t>
  </si>
  <si>
    <t>г. Красноярск, ул. Азовская</t>
  </si>
  <si>
    <t>г. Красноярск, ул. Норильская, 38 стр.11</t>
  </si>
  <si>
    <t>г. Красноярск, ул. Калинина, 8г</t>
  </si>
  <si>
    <t>г. Красноярск, ул. Норильская</t>
  </si>
  <si>
    <t>г. Красноярск, ул. Калинина, 175</t>
  </si>
  <si>
    <t>г. Красноярск, ул. Норильская, д. 54/1</t>
  </si>
  <si>
    <t>г. Красноярск, ул. Норильская, 20</t>
  </si>
  <si>
    <t>г. Красноярск, ул Е. Стасовой, д. 43, стр. 1</t>
  </si>
  <si>
    <t>г. Красноярск, ул. Свердловская</t>
  </si>
  <si>
    <t>г. Красноярск, ул. Крайняя</t>
  </si>
  <si>
    <t>ул.Шахтеров, ул.Алексеева</t>
  </si>
  <si>
    <t xml:space="preserve"> ул. 9 мая д.79А</t>
  </si>
  <si>
    <t>24:50:0400397:7927</t>
  </si>
  <si>
    <t>24:50:0300303:3112</t>
  </si>
  <si>
    <t>24:50:0400131:3611</t>
  </si>
  <si>
    <t>24:50:0400131:3613</t>
  </si>
  <si>
    <t>24:50:0400232:528</t>
  </si>
  <si>
    <t>24:50:0200019:578</t>
  </si>
  <si>
    <t>24:50:0000000:348953</t>
  </si>
  <si>
    <t>24:50:0100004:1592</t>
  </si>
  <si>
    <t>24:50:0100108:23</t>
  </si>
  <si>
    <t>24:50:0100004:10969</t>
  </si>
  <si>
    <t>24:50:0100007:4948</t>
  </si>
  <si>
    <t>24:50:0100004:8802</t>
  </si>
  <si>
    <t>24:50:0100007:1340</t>
  </si>
  <si>
    <t>24:50:0100004:10144</t>
  </si>
  <si>
    <t>24:50:0100212:342</t>
  </si>
  <si>
    <t>24:50:0700138:4948</t>
  </si>
  <si>
    <t>24:50:0700138:9807</t>
  </si>
  <si>
    <t>24:50:0500125:664</t>
  </si>
  <si>
    <t>-</t>
  </si>
  <si>
    <t>г. Красноярск, ул. Годенко, 5</t>
  </si>
  <si>
    <t>РТП-170-14-2</t>
  </si>
  <si>
    <t>КТП-170-16-6 и ПП-170-1</t>
  </si>
  <si>
    <t>КТП № А6026</t>
  </si>
  <si>
    <t>ТП-605</t>
  </si>
  <si>
    <t>КТП-170-10-32</t>
  </si>
  <si>
    <t>КТП-51-19/1</t>
  </si>
  <si>
    <t>КТП-63-1-93А</t>
  </si>
  <si>
    <t>КТП-45-4-19</t>
  </si>
  <si>
    <t>КТП-4004</t>
  </si>
  <si>
    <t>КТП № 63-2-67</t>
  </si>
  <si>
    <t>КТП № 310</t>
  </si>
  <si>
    <t>КТП № 3094</t>
  </si>
  <si>
    <t>КТПН-5097</t>
  </si>
  <si>
    <t>КТП-8184</t>
  </si>
  <si>
    <t>24:50:0300305:34847</t>
  </si>
  <si>
    <t>24:50:0300306:1601</t>
  </si>
  <si>
    <t>24:50:0300305:33708</t>
  </si>
  <si>
    <t>24:50:0300306:1574</t>
  </si>
  <si>
    <t>24:50:0300302:951</t>
  </si>
  <si>
    <t>24:50:0100003:265</t>
  </si>
  <si>
    <t>г. Красноярск, ул.Караульная -ул.Шахтеров</t>
  </si>
  <si>
    <t>г. Красноярск, ул. Шахтеров 49Д</t>
  </si>
  <si>
    <t>г. Красноярск, ул. Караульная</t>
  </si>
  <si>
    <t>г. Красноярск, ул. Шахтеров, 57а</t>
  </si>
  <si>
    <t>г. Красноярск, ул. 2-я Брянская</t>
  </si>
  <si>
    <t>в р-не Мининского сельсовета, СТ «Ветеран-3»</t>
  </si>
  <si>
    <t>п Емельяново, ул. Советская, 165</t>
  </si>
  <si>
    <t>СНТ "Тайга-1" (р-н Элиты)</t>
  </si>
  <si>
    <t>г. Красноярск, ул. 9 мая д.81</t>
  </si>
  <si>
    <t>Октябрьский район, ул.Крутовского,л.268</t>
  </si>
  <si>
    <t>РП-170-14/43</t>
  </si>
  <si>
    <t>24:50:0100511:411</t>
  </si>
  <si>
    <t>Договор аренды №01/1 от 23.12.2015 г. (ГЩК)</t>
  </si>
  <si>
    <t>24:59:0410001:184</t>
  </si>
  <si>
    <t>24:59:0105001:197</t>
  </si>
  <si>
    <t>24:59:0305001:14</t>
  </si>
  <si>
    <t>Свидетельство о государственной регистрации права 21.04.2015</t>
  </si>
  <si>
    <t>24:59:0410001:628</t>
  </si>
  <si>
    <t>24:59:0409003:372</t>
  </si>
  <si>
    <t>Выписка из ЕГРН от 19.09.2019 г.</t>
  </si>
  <si>
    <t>24:59:0410001:595</t>
  </si>
  <si>
    <t xml:space="preserve">Выписка из ЕГРН от 11.11.2019 г. </t>
  </si>
  <si>
    <t>24:59:0410001:598</t>
  </si>
  <si>
    <t xml:space="preserve">Выписка из ЕГРН от 22.11.2019 г. </t>
  </si>
  <si>
    <t>24:59:0410001:601</t>
  </si>
  <si>
    <t xml:space="preserve">Выписка из ЕГРН от 05.03.2020 г. </t>
  </si>
  <si>
    <t>24:59:0402001:129</t>
  </si>
  <si>
    <t>Выписка из ЕГРН от 19.11.2019 г.</t>
  </si>
  <si>
    <t>24:59:0410001:597</t>
  </si>
  <si>
    <t xml:space="preserve">Выписка из ЕГРН от 21.11.2019 г. </t>
  </si>
  <si>
    <t>24:50:0500196:2432</t>
  </si>
  <si>
    <t>24:59:0410001:592</t>
  </si>
  <si>
    <t xml:space="preserve">Выписка из ЕГРН от 27.09.2019 г. </t>
  </si>
  <si>
    <t>24:59:0410001:591</t>
  </si>
  <si>
    <t>24:59:0409003:374</t>
  </si>
  <si>
    <t>Выписка из ЕГРН от 05.03.2020 г.</t>
  </si>
  <si>
    <t>24:59:0402005:628</t>
  </si>
  <si>
    <t xml:space="preserve">Выписка из ЕГРН от 11.12.2019 г. </t>
  </si>
  <si>
    <t>24:59:0410001:596</t>
  </si>
  <si>
    <t xml:space="preserve">Выписка из ЕГРН от 13.11.2019 г. </t>
  </si>
  <si>
    <t>24:59:0410001:599</t>
  </si>
  <si>
    <t xml:space="preserve">Выписка из ЕГРН от 25.11.2019 г. </t>
  </si>
  <si>
    <t>24:59:0410001:624</t>
  </si>
  <si>
    <t>Выписка из ЕГРН от 02.12.2021 г.</t>
  </si>
  <si>
    <t>24:59:0410001:625</t>
  </si>
  <si>
    <t>24:59:0303037:1762</t>
  </si>
  <si>
    <t>Выписка из ЕГРН от 13.01.2022 г.</t>
  </si>
  <si>
    <t>24:59:0901001:192</t>
  </si>
  <si>
    <t>Выписка из ЕГРН от 09.12.2021 г.</t>
  </si>
  <si>
    <t>24:59:0901001:195</t>
  </si>
  <si>
    <t>Выписка из ЕГРН от 13.12.2021 г.</t>
  </si>
  <si>
    <t>24:59:0402005:641</t>
  </si>
  <si>
    <t>24:59:0401003:186</t>
  </si>
  <si>
    <t>Выписка из ЕГРН от 08.12.2021 г.</t>
  </si>
  <si>
    <t>24:59:0401003:187</t>
  </si>
  <si>
    <t>24:59:0401003:188</t>
  </si>
  <si>
    <t>24:59:0401003:189</t>
  </si>
  <si>
    <t>Выписка из ЕГРН от 10.12.2021 г.</t>
  </si>
  <si>
    <t>24:59:0306001:3504</t>
  </si>
  <si>
    <t>24:59:0105001:431</t>
  </si>
  <si>
    <t>24:59:0306001:3505</t>
  </si>
  <si>
    <t>24:59:0105001:432</t>
  </si>
  <si>
    <t>Выписка из ЕГРН от 08.07.2024</t>
  </si>
  <si>
    <t>Выписка из ЕГРН от 09.07.2024</t>
  </si>
  <si>
    <t>Выписка из ЕГРН от 05.07.2024</t>
  </si>
  <si>
    <t>Выписка из ЕГРН от 23.05.2024</t>
  </si>
  <si>
    <t>Договор купли-продажи оборудования №8 от 23.06.2016 г., Договор купли-продажи недвижимого имущества №02/10-17 от 02.10.2017 г. (Павлюк)</t>
  </si>
  <si>
    <t>24:50:0100177:1536</t>
  </si>
  <si>
    <t>24:50:0000000:348786</t>
  </si>
  <si>
    <t>24:50:0200197:948</t>
  </si>
  <si>
    <t>24:50:0200197:949</t>
  </si>
  <si>
    <t>24:50:0000000:350128</t>
  </si>
  <si>
    <t>24:50:0300299:1772</t>
  </si>
  <si>
    <t>24:50:0000000:346526</t>
  </si>
  <si>
    <t>24:50:0000000:345364</t>
  </si>
  <si>
    <t>24:50:0000000:189053</t>
  </si>
  <si>
    <t>24:50:0300305:11885</t>
  </si>
  <si>
    <t>24:50:0300305:11915</t>
  </si>
  <si>
    <t>24:50:0300305:4680</t>
  </si>
  <si>
    <t>24:50:0300305:34773</t>
  </si>
  <si>
    <t>24:50:0000000:341523</t>
  </si>
  <si>
    <t>24:50:0000000:341696</t>
  </si>
  <si>
    <t>24:50:0400128:1487</t>
  </si>
  <si>
    <t>24:50:0400111:5221</t>
  </si>
  <si>
    <t>24:50:0400111:5306</t>
  </si>
  <si>
    <t>24:50:0400415:6987</t>
  </si>
  <si>
    <t>24:50:0400415:5720</t>
  </si>
  <si>
    <t>24:50:0400415:8311</t>
  </si>
  <si>
    <t>24:50:0400415:5716</t>
  </si>
  <si>
    <t>24:50:0400415:6986</t>
  </si>
  <si>
    <t>24:50:0000000:348248</t>
  </si>
  <si>
    <t>24:50:0400415:8314</t>
  </si>
  <si>
    <t>24:50:0400415:5712</t>
  </si>
  <si>
    <t>24:50:0400415:8312</t>
  </si>
  <si>
    <t>24:50:0400415:8313</t>
  </si>
  <si>
    <t>24:50:0400415:7002</t>
  </si>
  <si>
    <t>24:50:0400415:5067</t>
  </si>
  <si>
    <t>24:50:0000000:343171</t>
  </si>
  <si>
    <t>24:50:0000000:346647</t>
  </si>
  <si>
    <t>24:50:0300303:4296</t>
  </si>
  <si>
    <t>24:50:0000000:349667</t>
  </si>
  <si>
    <t>24:50:0000000:349692</t>
  </si>
  <si>
    <t>24:50:0000000:346618</t>
  </si>
  <si>
    <t>24:50:0000000:346617</t>
  </si>
  <si>
    <t>24:50:0300305:28309</t>
  </si>
  <si>
    <t>24:50:0300306:1546</t>
  </si>
  <si>
    <t>24:50:0000000:341154</t>
  </si>
  <si>
    <t>24:50:0100225:767</t>
  </si>
  <si>
    <t>24:50:0000000:8193</t>
  </si>
  <si>
    <t>24:50:0000000:348624</t>
  </si>
  <si>
    <t>24:50:0100234:1490</t>
  </si>
  <si>
    <t>24:50:0100234:1493</t>
  </si>
  <si>
    <t>24:50:0000000:346524</t>
  </si>
  <si>
    <t>24:50:0400416:20665</t>
  </si>
  <si>
    <t>24:50:0400416:21418</t>
  </si>
  <si>
    <t>24:50:0000000:346687</t>
  </si>
  <si>
    <t>24:50:0400416:21417</t>
  </si>
  <si>
    <t>24:50:0000000:347143</t>
  </si>
  <si>
    <t>24:50:0000000:348965</t>
  </si>
  <si>
    <t>24:50:0400416:4570</t>
  </si>
  <si>
    <t>24:50:0400416:4441</t>
  </si>
  <si>
    <t>24:50:0400416:4440</t>
  </si>
  <si>
    <t>24:50:0400395:4834</t>
  </si>
  <si>
    <t>24:50:0000000:341698</t>
  </si>
  <si>
    <t>24:50:0400101:5169</t>
  </si>
  <si>
    <t>24:11:0290204:341</t>
  </si>
  <si>
    <t>24:11:0290204:357</t>
  </si>
  <si>
    <t>24:11:0290204:358</t>
  </si>
  <si>
    <t>24:11:0290204:356</t>
  </si>
  <si>
    <t>24:50:0000000:188170</t>
  </si>
  <si>
    <t>24:50:0500196:2157</t>
  </si>
  <si>
    <t>24:50:0500196:2713</t>
  </si>
  <si>
    <t>24:50:0500196:2712</t>
  </si>
  <si>
    <t>24:50:0000000:346807</t>
  </si>
  <si>
    <t>24:50:0300260:937</t>
  </si>
  <si>
    <t>24:50:0000000:348326</t>
  </si>
  <si>
    <t>24:50:0700193:7557</t>
  </si>
  <si>
    <t>24:50:0000000:341623</t>
  </si>
  <si>
    <t>24:50:0700189:3583</t>
  </si>
  <si>
    <t>24:59:0410001:637</t>
  </si>
  <si>
    <t>24:11:0290109:3068</t>
  </si>
  <si>
    <t>24:59:0000000:25227</t>
  </si>
  <si>
    <t>24:59:0000000:25226</t>
  </si>
  <si>
    <t>24:59:0000000:25229</t>
  </si>
  <si>
    <t>24:59:0410001:581</t>
  </si>
  <si>
    <t>24:59:0410001:582</t>
  </si>
  <si>
    <t>24:59:0410001:583</t>
  </si>
  <si>
    <t>24:59:0410001:585</t>
  </si>
  <si>
    <t>24:59:0410001:587</t>
  </si>
  <si>
    <t>24:59:0410001:586</t>
  </si>
  <si>
    <t>24:59:0410001:584</t>
  </si>
  <si>
    <t>24:59:0410001:588</t>
  </si>
  <si>
    <t>24:59:0105001:425</t>
  </si>
  <si>
    <t>24:59:0000000:25236</t>
  </si>
  <si>
    <t>24:59:0410001:589</t>
  </si>
  <si>
    <t>24:11:0340101:4701</t>
  </si>
  <si>
    <t>24:11:0340101:4669</t>
  </si>
  <si>
    <t>24:50:0400156:1862</t>
  </si>
  <si>
    <t>24:50:0000000:349925</t>
  </si>
  <si>
    <t>24:50:0000000:349924</t>
  </si>
  <si>
    <t>24:50:0300299:1727</t>
  </si>
  <si>
    <t>24:50:0100173:9978</t>
  </si>
  <si>
    <t>24:59:0000000:25567</t>
  </si>
  <si>
    <t>24:59:0000000:25566</t>
  </si>
  <si>
    <t>24:59:0000000:25562</t>
  </si>
  <si>
    <t>24:50:0300305:7019</t>
  </si>
  <si>
    <t>24:50:0400416:22813</t>
  </si>
  <si>
    <t>24:50:0400415:9878</t>
  </si>
  <si>
    <t>24:50:0400415:9877</t>
  </si>
  <si>
    <t>24:50:0400415:9879</t>
  </si>
  <si>
    <t>24:50:0400415:9880</t>
  </si>
  <si>
    <t>24:50:0300299:1773</t>
  </si>
  <si>
    <t>Выписка из ЕГРН от 19.04.2023</t>
  </si>
  <si>
    <t>Выписка из ЕГРН от 19.01.2024</t>
  </si>
  <si>
    <t>Выписка из ЕГРН от 17.06.2024</t>
  </si>
  <si>
    <t>Выписка из ЕГРН от 21.10.2022</t>
  </si>
  <si>
    <t>Выписка из ЕГРН от 06.05.2022</t>
  </si>
  <si>
    <t>Выписка из ЕГРН от 05.05.2022</t>
  </si>
  <si>
    <t>Выписка из ЕГРН от 28.04.2022</t>
  </si>
  <si>
    <t>Выписка из ЕГРН от 18.04.2022 г.</t>
  </si>
  <si>
    <t>Выписка из ЕГРН от 19.04.2022 г.</t>
  </si>
  <si>
    <t>Выписка из ЕГРН от 02.11.2022</t>
  </si>
  <si>
    <t>Выписка из ЕГРН от 20.05.2022 г.</t>
  </si>
  <si>
    <t>Выписка из ЕГРН от 02.11.2018 г</t>
  </si>
  <si>
    <t>Выписка из ЕГРН от 22.04.2022 г.</t>
  </si>
  <si>
    <t>Выписка из ЕГРН от 13.05.2022</t>
  </si>
  <si>
    <t>Выписка из ЕГРН от 17.01.2023</t>
  </si>
  <si>
    <t>Выписка из ЕГРН от 27.07.2022</t>
  </si>
  <si>
    <t>Выписка из ЕГРН от 28.06.2023</t>
  </si>
  <si>
    <t>Выписка из ЕГРН от 26.07.2022</t>
  </si>
  <si>
    <t>Выписка из ЕГРН от 19.07.2022</t>
  </si>
  <si>
    <t>Выписка из ЕГРН от 25.10.2021 г.</t>
  </si>
  <si>
    <t>Выписка из ЕГРН от 28.11.2022</t>
  </si>
  <si>
    <t>Выписка из ЕГРН от 20.04.2022 г.</t>
  </si>
  <si>
    <t>Выписка из ЕГРН от 24.11.2022</t>
  </si>
  <si>
    <t>Выписка из ЕГРН от 12.05.2022</t>
  </si>
  <si>
    <t>Выписка из ЕГРН от 29.10.2022</t>
  </si>
  <si>
    <t>Выписка из ЕГРН от 02.10.2023</t>
  </si>
  <si>
    <t>Выписка из ЕГРН от 17.10.2023</t>
  </si>
  <si>
    <t>Выписка из ЕГРН от 13.04.2022 г.</t>
  </si>
  <si>
    <t>Выписка из ЕГРН от 16.05.2022</t>
  </si>
  <si>
    <t>Выписка из ЕРГН от 16.05.2022</t>
  </si>
  <si>
    <t>Выписка из ЕГРН от 14.05.2019</t>
  </si>
  <si>
    <t>Выписка из ЕГРН от 22.04.2024</t>
  </si>
  <si>
    <t>Выписка из ЕГРН от 25.05.2022</t>
  </si>
  <si>
    <t>Выписка из ЕГРН от 28.09.2018г.</t>
  </si>
  <si>
    <t>Выписка из ЕГРН от 01.06.2022 г.</t>
  </si>
  <si>
    <t>Выписка из ЕГРН от 31.05.2022</t>
  </si>
  <si>
    <t>Выписка из ЕГРН от 20.05.2022</t>
  </si>
  <si>
    <t>Выписка из ЕРГН от 02.04.2024</t>
  </si>
  <si>
    <t>Выписка из ЕГРН от 23.05.2022</t>
  </si>
  <si>
    <t>Выписка из ЕГРН от 03.04.2024</t>
  </si>
  <si>
    <t>Выписка из ЕГРН от 23.08.2023</t>
  </si>
  <si>
    <t>Выписка из ЕГРН от 28.02.2024</t>
  </si>
  <si>
    <t>Выписка из ЕГРН от 29.02.2024</t>
  </si>
  <si>
    <t>Выписка из ЕГРН от 24.05.2022</t>
  </si>
  <si>
    <t>Выписка из ЕГРН от 31.01.2023</t>
  </si>
  <si>
    <t>Выписка из ЕГРН от 02.11.2021</t>
  </si>
  <si>
    <t>Выписка из ЕГРН от 25.08.2022</t>
  </si>
  <si>
    <t>Выписка из ЕГРН от 29.08.2022</t>
  </si>
  <si>
    <t>Выписка из ЕГРН от 24.08.2022</t>
  </si>
  <si>
    <t>Выписка из ЕГРН от 18.07.2016 (Договор купли-продажи недвижимости №5 от 23.06.2016 г.)</t>
  </si>
  <si>
    <t>Выписка из ЕГРН от 18.07.2016 (Договор купли-продажи недвижимости №6 от 23.06.2016 г.)</t>
  </si>
  <si>
    <t>Договор купли-продажи оборудования №7 от 23.06.2016 г.</t>
  </si>
  <si>
    <t>Выписка из ЕГРН от 23.07.2021, Техничсекий план 16.07.2021</t>
  </si>
  <si>
    <t>Выписка из ЕГРН от 17.05.2022</t>
  </si>
  <si>
    <t>Акт приема-передачи №67 от 24.11.2020 г.</t>
  </si>
  <si>
    <t>Выписка из ЕГРН от 21.03.2022</t>
  </si>
  <si>
    <t xml:space="preserve">Выписка из ЕГРН от 19.11.2021 </t>
  </si>
  <si>
    <t>Выписка из ЕГРН от 07.09.2022</t>
  </si>
  <si>
    <t>Выписка из ЕГРН от 15.11.2022</t>
  </si>
  <si>
    <t>Договор купли-продажи №46/05-2023 от 02.05.2023</t>
  </si>
  <si>
    <t>Выписка из ЕГРН от 02.08.2021</t>
  </si>
  <si>
    <t>Выписка из ЕГРН от 01.07.2019 г.</t>
  </si>
  <si>
    <t>Выписка из ЕГРН от 07.06.2019 г.</t>
  </si>
  <si>
    <t>Выписка из ЕГРН от 08.07.2019 г.</t>
  </si>
  <si>
    <t>Выписка из ЕГРН от 06.06.2022</t>
  </si>
  <si>
    <t>Выписка из ЕГРН от 31.05.2019 г.</t>
  </si>
  <si>
    <t>Выписка из ЕГРН от 04.06.2019 г.</t>
  </si>
  <si>
    <t>Выписка из ЕГРН от 06.06.2019 г.</t>
  </si>
  <si>
    <t>Выписка из ЕГРН от 07.06.2022</t>
  </si>
  <si>
    <t>Выписка из ЕГРН от 10.06.2019 г.</t>
  </si>
  <si>
    <t>Выписка из ЕГРН от 14.06.2019 г.</t>
  </si>
  <si>
    <t>Выписка из ЕГРН от 09.07.2019 г.</t>
  </si>
  <si>
    <t>Выписка из ЕГРН от 30.10.2019 г.</t>
  </si>
  <si>
    <t>Выписка из ЕГРН от 12.09.2022</t>
  </si>
  <si>
    <t>Выписка из ЕГРН от 18.05.2022</t>
  </si>
  <si>
    <t>Выписка из ЕГРН от 26.01.2024</t>
  </si>
  <si>
    <t>Выписка из ЕГРН от 16.02.2024</t>
  </si>
  <si>
    <t>Выписка из ЕГРН от 11.10.2023</t>
  </si>
  <si>
    <t>Выписка из ЕГРН от 16.03.2023</t>
  </si>
  <si>
    <t>Выписка из ЕГРН от 07.12.2023</t>
  </si>
  <si>
    <t>Свидетельство о праве собственности от 12.02.2015</t>
  </si>
  <si>
    <t>Выписка из ЕГРН от 19.03.2024</t>
  </si>
  <si>
    <t>Выписка из ЕГРН от 07.06.2024</t>
  </si>
  <si>
    <t>Выписка из ЕГРН от 11.06.2024</t>
  </si>
  <si>
    <t>Выписка из ЕГРН от 20.06.2024</t>
  </si>
  <si>
    <t>24:50:0300305:7020</t>
  </si>
  <si>
    <t>24:50:0300305:10569</t>
  </si>
  <si>
    <t>24:50:0300305:10431</t>
  </si>
  <si>
    <t>24:50:0300305:10412</t>
  </si>
  <si>
    <t>24:50:0300305:7420</t>
  </si>
  <si>
    <t>24:50:0300305:7300</t>
  </si>
  <si>
    <t>24:50:0300305:7303</t>
  </si>
  <si>
    <t>24:50:0300305:12482</t>
  </si>
  <si>
    <t>24:50:0300305:13717</t>
  </si>
  <si>
    <t>24:50:0300305:13721</t>
  </si>
  <si>
    <t>24:50:0300305:13858</t>
  </si>
  <si>
    <t>24:50:0300305:12020</t>
  </si>
  <si>
    <t>24:50:0300305:12019</t>
  </si>
  <si>
    <t>24:50:0300305:12017</t>
  </si>
  <si>
    <t>24:50:0300305:11917</t>
  </si>
  <si>
    <t>24:50:0300305:10528</t>
  </si>
  <si>
    <t>24:50:0300305:7153</t>
  </si>
  <si>
    <t>24:50:0300305:7297</t>
  </si>
  <si>
    <t>24:50:0300305:7156</t>
  </si>
  <si>
    <t>24:50:0100234:1494</t>
  </si>
  <si>
    <t>24:50:0500196:2718</t>
  </si>
  <si>
    <t>24:50:0400415:7018</t>
  </si>
  <si>
    <t>24:50:0400415:7004</t>
  </si>
  <si>
    <t>24:50:0400415:7003</t>
  </si>
  <si>
    <t>24:50:0400415:7009</t>
  </si>
  <si>
    <t>24:50:0400415:6998</t>
  </si>
  <si>
    <t>24:50:0400415:7011</t>
  </si>
  <si>
    <t>24:50:0400415:7014</t>
  </si>
  <si>
    <t>24:50:0400415:7013</t>
  </si>
  <si>
    <t>24:50:0400415:7015</t>
  </si>
  <si>
    <t>24:50:0400415:7005</t>
  </si>
  <si>
    <t>24:50:0400415:7006</t>
  </si>
  <si>
    <t>24:50:0400415:7012</t>
  </si>
  <si>
    <t>24:50:0400415:7000</t>
  </si>
  <si>
    <t>24:50:0400415:9741</t>
  </si>
  <si>
    <t>24:50:0400415:9739</t>
  </si>
  <si>
    <t>24:50:0400415:9738</t>
  </si>
  <si>
    <t>24:50:0400415:6994</t>
  </si>
  <si>
    <t>24:50:0400415:9740</t>
  </si>
  <si>
    <t>24:50:0400415:7010</t>
  </si>
  <si>
    <t>24:50:0400415:6996</t>
  </si>
  <si>
    <t>24:50:0400415:6997</t>
  </si>
  <si>
    <t>24:50:0400415:5724</t>
  </si>
  <si>
    <t>24:50:0400415:5738</t>
  </si>
  <si>
    <t>24:50:0400415:6995</t>
  </si>
  <si>
    <t>24:50:0400415:6992</t>
  </si>
  <si>
    <t>24:50:0400415:6999</t>
  </si>
  <si>
    <t>24:50:0400416:21424</t>
  </si>
  <si>
    <t>24:50:0400416:22418</t>
  </si>
  <si>
    <t>24:50:0400416:22741</t>
  </si>
  <si>
    <t>24:50:0300305:32300</t>
  </si>
  <si>
    <t>24:50:0300305:32483</t>
  </si>
  <si>
    <t>24:50:0300305:31877</t>
  </si>
  <si>
    <t>24:50:0300305:30951</t>
  </si>
  <si>
    <t>24:50:0300305:31364</t>
  </si>
  <si>
    <t>24:50:0300306:1598</t>
  </si>
  <si>
    <t>24:50:0400101:3987</t>
  </si>
  <si>
    <t>24:11:0290109:2526</t>
  </si>
  <si>
    <t>24:11:0290109:2524</t>
  </si>
  <si>
    <t>24:11:0290109:3017</t>
  </si>
  <si>
    <t>24:11:0290109:3016</t>
  </si>
  <si>
    <t>24:11:0000000:26695</t>
  </si>
  <si>
    <t>24:11:0000000:12927</t>
  </si>
  <si>
    <t>24:50:0000000:158951</t>
  </si>
  <si>
    <t>24:50:0100225:1014</t>
  </si>
  <si>
    <t>24:50:0700040:2576</t>
  </si>
  <si>
    <t>24:50:0700040:4750</t>
  </si>
  <si>
    <t>24:50:0400101:5248</t>
  </si>
  <si>
    <t>24:50:0400415:8317</t>
  </si>
  <si>
    <t>24:50:0300303:4370</t>
  </si>
  <si>
    <t>24:50:0300303:4372</t>
  </si>
  <si>
    <t>24:50:0300305:34836</t>
  </si>
  <si>
    <t>24:50:0100305:284</t>
  </si>
  <si>
    <t>24:50:0400415:8319</t>
  </si>
  <si>
    <t>24:50:0400415:8318</t>
  </si>
  <si>
    <t>24:50:0100414:3186</t>
  </si>
  <si>
    <t>24:50:0200088:547</t>
  </si>
  <si>
    <t>24:50:0100534:7094</t>
  </si>
  <si>
    <t>24:50:0100534:7088</t>
  </si>
  <si>
    <t>24:50:0500125:661</t>
  </si>
  <si>
    <t>24:50:0600114:843</t>
  </si>
  <si>
    <t>24:50:0400128:2693</t>
  </si>
  <si>
    <t>24:50:0300305:34880</t>
  </si>
  <si>
    <t>24:50:0100177:1535</t>
  </si>
  <si>
    <t>24:50:0100234:1594</t>
  </si>
  <si>
    <t>24:50:0100234:1593</t>
  </si>
  <si>
    <t>24:50:0100234:1592</t>
  </si>
  <si>
    <t>24:50:0100234:1595</t>
  </si>
  <si>
    <t>24:50:0100234:1598</t>
  </si>
  <si>
    <t>24:50:0100234:1597</t>
  </si>
  <si>
    <t>24:50:0100234:1600</t>
  </si>
  <si>
    <t>24:50:0100234:1599</t>
  </si>
  <si>
    <t>24:50:0100234:1601</t>
  </si>
  <si>
    <t>24:50:0100234:1602</t>
  </si>
  <si>
    <t>24:50:0100234:1605</t>
  </si>
  <si>
    <t>24:50:0100234:1606</t>
  </si>
  <si>
    <t>24:50:0100234:1603</t>
  </si>
  <si>
    <t>24:50:0100234:1604</t>
  </si>
  <si>
    <t>24:50:0100234:1607</t>
  </si>
  <si>
    <t>24:50:0100234:1608</t>
  </si>
  <si>
    <t>24:50:0400415:9881</t>
  </si>
  <si>
    <t>Акт приема-передачи от 08.07.2015 г.</t>
  </si>
  <si>
    <t>Выписка из ЕГРН от 07.11.2023</t>
  </si>
  <si>
    <t>Выписка из ЕГРН от 08.11.2023</t>
  </si>
  <si>
    <t>Выписка из ЕГРН от 01.11.2023</t>
  </si>
  <si>
    <t>Выписка из ЕГРН от 23.11.2023</t>
  </si>
  <si>
    <t>Выписка из ЕГРН от 20.12.2023</t>
  </si>
  <si>
    <t>Выписка из ЕГРН от 09.11.2023</t>
  </si>
  <si>
    <t>Выписка из ЕГРН от 15.11.2023</t>
  </si>
  <si>
    <t>Выписка из ЕГРН от 28.11.2023</t>
  </si>
  <si>
    <t>Выписка из ЕГРН от 13.11.2023</t>
  </si>
  <si>
    <t>Выписка из ЕГРН от 14.11.2023</t>
  </si>
  <si>
    <t>Выписка из ЕГРН от 16.11.2023</t>
  </si>
  <si>
    <t>Выписка из ЕГРН от 05.10.2018 г.</t>
  </si>
  <si>
    <t>Выписка из ЕГРН от 21.04.2022</t>
  </si>
  <si>
    <t>Выписка из ЕГРН от 10.01.2023</t>
  </si>
  <si>
    <t>Выписка из ЕГРН от 29.11.2022</t>
  </si>
  <si>
    <t>Выписка из ЕГРН от 13.12.2022</t>
  </si>
  <si>
    <t>Выписка из ЕГРН от 20.12.2022</t>
  </si>
  <si>
    <t>Выписка из ЕГРН от 26.12.2022</t>
  </si>
  <si>
    <t>Выписка из ЕГРН от 27.12.2022</t>
  </si>
  <si>
    <t>Выписка из ЕГРН от 30.11.2022</t>
  </si>
  <si>
    <t>Выписка из ЕГРН от 01.12.2022</t>
  </si>
  <si>
    <t>Выписка из ЕГРН от 21.11.2022</t>
  </si>
  <si>
    <t>Выписка из ЕГРН от 13.03.2024</t>
  </si>
  <si>
    <t>Выписка из ЕГРН от 06.03.2024</t>
  </si>
  <si>
    <t>Выписка из ЕГРН от 04.10.2022</t>
  </si>
  <si>
    <t>Выписка из ЕГРН от 11.03.2024</t>
  </si>
  <si>
    <t>Выписка из ЕГРН от 14.12.2022</t>
  </si>
  <si>
    <t>Выписка из ЕГРН от 13.10.2022</t>
  </si>
  <si>
    <t>Выписка из ЕГРН от 18.05.2023</t>
  </si>
  <si>
    <t>Выписка из ЕГРН от 05.10.2022</t>
  </si>
  <si>
    <t>Выписка из ЕГРН от 10.10.2022</t>
  </si>
  <si>
    <t>Выписка из ЕГРН от 03.11.2022</t>
  </si>
  <si>
    <t>Выписка из ЕГРН от 12.08.2022</t>
  </si>
  <si>
    <t>Высписка из ЕГРН от 19.01.2023</t>
  </si>
  <si>
    <t>Выписка из ЕГРН от 21.11.2023</t>
  </si>
  <si>
    <t>Выписка из ЕГРН от 04.02.2020 г.</t>
  </si>
  <si>
    <t>Выписка из ЕГРН от 29.04.2022</t>
  </si>
  <si>
    <t>Выписка из ЕГРН от 06.02.2023</t>
  </si>
  <si>
    <t>Выписка из ЕГРН от 05.06.2023</t>
  </si>
  <si>
    <t>Выписка из ЕГРН от 04.09.2023</t>
  </si>
  <si>
    <t>Выписка из ЕГРН от 14.09.2023</t>
  </si>
  <si>
    <t>Выписка из ЕГРН от 31.10.2023</t>
  </si>
  <si>
    <t>Выписка из ЕГРН от 02.08.2023</t>
  </si>
  <si>
    <t>Выписка из ЕГРН от 26.09.2023</t>
  </si>
  <si>
    <t>Выписка из ЕГРН от 27.09.2023</t>
  </si>
  <si>
    <t>Выписка из ЕГРН от 13.12.2023</t>
  </si>
  <si>
    <t>Выписка из ЕГРН от 11.12.2023</t>
  </si>
  <si>
    <t>Выписка из ЕГРН от 25.12.2023</t>
  </si>
  <si>
    <t>Выписка из ЕГРН от 07.02.2024</t>
  </si>
  <si>
    <t>Акт приема-передачи БПРСК000068 от 31.12.2015</t>
  </si>
  <si>
    <t>Акт приема-передачи РСК0000014 от 06.10.2014</t>
  </si>
  <si>
    <t>Выписка из ЕГРН от 04.03.2024</t>
  </si>
  <si>
    <t>Выписка из ЕГРН от 03.05.2024</t>
  </si>
  <si>
    <t>Выписка из ЕГРН от 14.05.2024</t>
  </si>
  <si>
    <t>Выписка из ЕГРН от 15.05.2024</t>
  </si>
  <si>
    <t>Выписка из ЕГРН от 16.05.2024</t>
  </si>
  <si>
    <t>Выписка из ЕГРН от 17.05.2024</t>
  </si>
  <si>
    <t>Выписка из ЕГРН от 22.05.2024</t>
  </si>
  <si>
    <t>Выписка из ЕГРН от 24.05.2024</t>
  </si>
  <si>
    <t>Выписка из ЕГРН от 21.06.2024</t>
  </si>
  <si>
    <t>ВЛ-35кВ от существующей ЛЭП-35кВ в/ч 63485, до сооружения 21в в п. Верхняя Бирюса</t>
  </si>
  <si>
    <t>Свидетельство о государственной регистрации права от 21.04.2015</t>
  </si>
  <si>
    <t>Выписка из ЕГРН от 10.06.2021 г.</t>
  </si>
  <si>
    <t>Выписка из ЕГРН от 13.08.2021</t>
  </si>
  <si>
    <t>Выписка из ЕГРН от 12.11.2019 г.</t>
  </si>
  <si>
    <t>Выписка из ЕГРН от 20.03.2020 г.</t>
  </si>
  <si>
    <t>Выписка из ЕГРН от 16.03.2020 г.</t>
  </si>
  <si>
    <t>Выписка из ЕГРН от 26.11.2019 г.</t>
  </si>
  <si>
    <t>Выписка из ЕГРН от 17.03.2020 г.</t>
  </si>
  <si>
    <t>Выписка из ЕГРН от 17.11.2023</t>
  </si>
  <si>
    <t>Выписка из ЕГРН от  09.04.2024</t>
  </si>
  <si>
    <t>Выписка из ЕГРН от 12.10.2022</t>
  </si>
  <si>
    <t>24:50:0300303:97</t>
  </si>
  <si>
    <t>24:59:0000000:17245</t>
  </si>
  <si>
    <t>24:59:0000000:15899</t>
  </si>
  <si>
    <t>24:59:0401003:52</t>
  </si>
  <si>
    <t>24:59:0000000:15898</t>
  </si>
  <si>
    <t>24:46:0000000:10695</t>
  </si>
  <si>
    <t>24:50:0000000:27385</t>
  </si>
  <si>
    <t>24:50:0000000:159552</t>
  </si>
  <si>
    <t>24:59:0000000:25237</t>
  </si>
  <si>
    <t>24:59:0000000:25254</t>
  </si>
  <si>
    <t>24:59:0410001:602</t>
  </si>
  <si>
    <t>24:59:0000000:25250</t>
  </si>
  <si>
    <t>24:59:0105001:428</t>
  </si>
  <si>
    <t>24:59:0105001:427</t>
  </si>
  <si>
    <t>24:59:0105001:426</t>
  </si>
  <si>
    <t>24:59:0000000:25251</t>
  </si>
  <si>
    <t>24:59:0105001:429</t>
  </si>
  <si>
    <t>24:59:0000000:25557</t>
  </si>
  <si>
    <t>24:50:0300003:583</t>
  </si>
  <si>
    <t>24:11:0210204:3372</t>
  </si>
  <si>
    <t>24:11:0210204:3701</t>
  </si>
  <si>
    <t>ДКП ООО "ССК" № 27/03-2024 от 02.04.2024</t>
  </si>
  <si>
    <t>ул. Тотмина</t>
  </si>
  <si>
    <t>ул. Ломоносова</t>
  </si>
  <si>
    <t xml:space="preserve"> г. Красноярск, Центральный район, Северное шоссе</t>
  </si>
  <si>
    <t> г. Красноярск, Центральный район, Северное шоссе</t>
  </si>
  <si>
    <t>ул.Забобонова, ул.Крупской, ул.Вильского, ул.Сады, ул.Серебряный Бор, ул. Раскатная</t>
  </si>
  <si>
    <t>г. Красноярск, жилой район "Слобода Весны"</t>
  </si>
  <si>
    <t>г. Красноярск, ул. Любы Шевцовой</t>
  </si>
  <si>
    <t xml:space="preserve">г. Красноярск, мкр. "Яблони" </t>
  </si>
  <si>
    <t>г. Красноярск, ул.Авиаторов - ул.Партизана Железняка</t>
  </si>
  <si>
    <t>г. Красноярск, ул.Авиаторов - ул.Партизана Железняка,42</t>
  </si>
  <si>
    <t>ул. Партизана Железняка</t>
  </si>
  <si>
    <t>24:50:0400415:2883</t>
  </si>
  <si>
    <t>г. Красноярск, ул. 9 Мая</t>
  </si>
  <si>
    <t>г. Красноярск, пер. Светлогорский, 12</t>
  </si>
  <si>
    <t>ул. Северное шоссе,35</t>
  </si>
  <si>
    <t>г. Красноярск, Центральный район, микрорайон «Медицинский городок»</t>
  </si>
  <si>
    <t>ул. Караульная, ЖК «Бульвар Цветов»</t>
  </si>
  <si>
    <t>г. Красноярск, ул. Линейная</t>
  </si>
  <si>
    <t>г. Красноярск, ул. Мужества</t>
  </si>
  <si>
    <t>г. Красноярск, ул. Телевизорная</t>
  </si>
  <si>
    <t>г.Красноярск, ул. Молокова</t>
  </si>
  <si>
    <t>г.Красноярск, БЦ "Первая Башня"</t>
  </si>
  <si>
    <t>г. Красноярск, ул. Молокова - ул. Авиаторов</t>
  </si>
  <si>
    <t>г. Красноярск, ул. 78 Добровольческой бригады, 26</t>
  </si>
  <si>
    <t>г. Красноярск, ул.Алексеева</t>
  </si>
  <si>
    <t>г. Красноярск, ул.Авиаторов</t>
  </si>
  <si>
    <t>г. Красноярск, ул. Кутузова</t>
  </si>
  <si>
    <t>г. Красноярск, ул. Армейская</t>
  </si>
  <si>
    <t>Емельяновский район, д. Песчанка</t>
  </si>
  <si>
    <t xml:space="preserve"> г. Красноярск, пр. им. Газеты Красноярский рабочий, 27</t>
  </si>
  <si>
    <t>г. Красноярск, пр. Мира</t>
  </si>
  <si>
    <t>г. Красноярск, пр. им. Газеты Красноярский рабочий</t>
  </si>
  <si>
    <t>г. Красноярск, пр. им. Газеты Красноярский рабочий, 165</t>
  </si>
  <si>
    <t>г. Красноярск, ул. Калинина, 43</t>
  </si>
  <si>
    <t>г. Красноярск, ул. Матросова</t>
  </si>
  <si>
    <t>г. Красноярск, ул. Томская, 4, стр.8</t>
  </si>
  <si>
    <t>Емельяновский район, п. Солонцы, жилой массив "Новалэнд"</t>
  </si>
  <si>
    <t>г. Зеленогорск , ул. Индустриальная</t>
  </si>
  <si>
    <t>г. Красноярск, ул. Авиаторов</t>
  </si>
  <si>
    <t>Емельяновский район, Элитовский с/с, ул. Центральная</t>
  </si>
  <si>
    <t>г. Красноярск, ул. Партизана Железняка, 49 («АЗС»)</t>
  </si>
  <si>
    <t>г. Красноярск, ул. Дмитрия Мартынова</t>
  </si>
  <si>
    <t>г. Красноярск, ул.Северное шоссе</t>
  </si>
  <si>
    <t>г. Красноярск, ул. Юшкова, 36Ж</t>
  </si>
  <si>
    <t>г. Зеленогорск, ул. Майское шоссе – ул. Изыскательская – Садоводство № 2 – Карьер «Сохатинский»</t>
  </si>
  <si>
    <t>г. Зеленогорск, ул. Майское шоссе – ул. Октябрьское шоссе - Садоводство № 1</t>
  </si>
  <si>
    <t>г. Зеленогорск, ул. Майское шоссе</t>
  </si>
  <si>
    <t>г. Красноярск, ул.Караульная д.38Г</t>
  </si>
  <si>
    <t>г. Красноярск, Советский район, ул. Авиаторов, 39, ЖК «Лазурный</t>
  </si>
  <si>
    <t>г. Красноярск, ул. Маерчака</t>
  </si>
  <si>
    <t>г. Красноярск, мкр. Солнечный</t>
  </si>
  <si>
    <t>ВЛ 110 от ПС "Центр" до ПС 182 "Слобода Весны"</t>
  </si>
  <si>
    <t>ВЛ 35 кВ от ПС №1 "Промбаза" КПП-1 до ПС-3 КПП-2</t>
  </si>
  <si>
    <t xml:space="preserve">ВЛ 35 кВ от ПС №1 "Промбаза" до ПС-3 </t>
  </si>
  <si>
    <t>ВЛ 35 кВ ПС №1 "Промбаза"</t>
  </si>
  <si>
    <t>ВЛ 6 кВ Оп.1 – оп.8 ВЛ-6кВ ф.815</t>
  </si>
  <si>
    <t>ВЛ 6 кВ Оп. 8-оп.8-2 и от оп.8-1 до оп. 8-1/6 ВЛ-6 кВ ф.815</t>
  </si>
  <si>
    <t>ВЛ 6 кВ от опоры № 1 до ТП-1410</t>
  </si>
  <si>
    <t>ВЛ 6 кВ от опоры № 8 до ТП-149</t>
  </si>
  <si>
    <t>ВЛ 6 кВ опора № 1 - опора № 16</t>
  </si>
  <si>
    <t>ВЛ 6 кВ от ПС-2 до ТП-2152</t>
  </si>
  <si>
    <t>ВЛ 6 кВот ПС-3 -оп.7 до ТП-3181</t>
  </si>
  <si>
    <t>ВЛ 6 кВ от ПС-3 до ТП-371</t>
  </si>
  <si>
    <t xml:space="preserve">ВЛ 6 кВ от ПС-3 до опоры № 7 </t>
  </si>
  <si>
    <t>ВЛ 6 кВ от ПС-3 до опоры № 11</t>
  </si>
  <si>
    <t>ВЛ 6 кВ от ПС-3 до ТП-371, ТП-383</t>
  </si>
  <si>
    <t>ВЛ 6 кВ от оп.1 до ТП-1106 (Зеленогорск)</t>
  </si>
  <si>
    <t>ВЛ 10 кВ от опоры ф.10-07 до ТП-6055</t>
  </si>
  <si>
    <t>ВЛ 10 кВ до КТП Полесье</t>
  </si>
  <si>
    <t>ВЛ 0,4 кВ от КТП Полесье</t>
  </si>
  <si>
    <t>ВЛ 0,4 кВ от ТП-17 до РЩ-0,4 кВ (Полесье)</t>
  </si>
  <si>
    <t>ВЛ 0,4 кВ от ТП-8061</t>
  </si>
  <si>
    <t>г.Красноярск, ул.Шахтеров, 81</t>
  </si>
  <si>
    <t> г. Зеленогорск</t>
  </si>
  <si>
    <t>п. Верхняя Бирюса, по ул. Лесная</t>
  </si>
  <si>
    <t>г. Красноярск, от ул. Краснопресненская до садовых участков</t>
  </si>
  <si>
    <t>г. Красноярск, ул. Северное шоссе</t>
  </si>
  <si>
    <t> г. Зеленогорск , ул. Октябрьская</t>
  </si>
  <si>
    <t>г. Зеленогорск , ул. Овражная</t>
  </si>
  <si>
    <t>г.Зеленогорск, ул. Индустриальная</t>
  </si>
  <si>
    <t>г. Зеленогорск , ул. Майское шоссе</t>
  </si>
  <si>
    <t>г. Зеленогорск , ул. Вторая Промышленная</t>
  </si>
  <si>
    <t>г. Красноярск, Центральный район, в районе АЗС по ул. 2-я Брянская, 6 Г</t>
  </si>
  <si>
    <t> п.г.т. Емельяново, ТСН "Полесье", сооружение 1</t>
  </si>
  <si>
    <t> п.г.т. Емельяново, ТСН "Полесье"</t>
  </si>
  <si>
    <t>г. Красноярск, ул. Ломоносова, 11</t>
  </si>
  <si>
    <t>г. Красноярск, ул. Караульная, д.38</t>
  </si>
  <si>
    <t>г. Красноярск, ул. Караульная, д.40</t>
  </si>
  <si>
    <t>г. Красноярск, ул. Шевцовой, 84А</t>
  </si>
  <si>
    <t>г. Красноярск, ул. Шевцовой, 88</t>
  </si>
  <si>
    <t>г. Красноярск, ул. Шевцовой, 84</t>
  </si>
  <si>
    <t>г. Красноярск, ул.Чернышевского, 79</t>
  </si>
  <si>
    <t>г. Красноярск, ул.Чернышевского, 77</t>
  </si>
  <si>
    <t>г. Красноярск, ул.Чернышевского, 81</t>
  </si>
  <si>
    <t xml:space="preserve">г. Красноярск, ул.Чернышевского, 75 </t>
  </si>
  <si>
    <t>г. Красноярск, ул. Дмитрия Мартынова, 30</t>
  </si>
  <si>
    <t>г. Красноярск, ул. Дмитрия Мартынова, 32</t>
  </si>
  <si>
    <t>г. Красноярск, ул. Дмитрия Мартынова, 32а</t>
  </si>
  <si>
    <t>г. Красноярск, ул. Чернышевского, 75А</t>
  </si>
  <si>
    <t>г. Красноярск, ул. Караульная, 42</t>
  </si>
  <si>
    <t>г. Красноярск, ул. Любы Шевцовой, д.82</t>
  </si>
  <si>
    <t>г. Красноярск, ул. Шевцовой, д.80</t>
  </si>
  <si>
    <t>г. Красноярск, ул. Петра Ломако, д.14</t>
  </si>
  <si>
    <t>г. Красноярск, ул. Авиаторов, 47</t>
  </si>
  <si>
    <t>г. Красноярск, ул. Авиаторов, 45</t>
  </si>
  <si>
    <t xml:space="preserve">г. Красноярск, ул. Петра Ломако, д.2 </t>
  </si>
  <si>
    <t>г. Красноярск, ул. Петра Ломако, д.8</t>
  </si>
  <si>
    <t xml:space="preserve">г. Красноярск, ул. Петра Ломако, д.4 </t>
  </si>
  <si>
    <t>г. Красноярск, ул. Подзолкова, д.28</t>
  </si>
  <si>
    <t>г. Красноярск, ул. Петра Ломако, д.6</t>
  </si>
  <si>
    <t>г. Красноярск, ул.Ломако, 4а</t>
  </si>
  <si>
    <t>г. Красноярск, ул.Ломако, 2а</t>
  </si>
  <si>
    <t>г. Красноярск, ул. Петра Подзолкова, д.14</t>
  </si>
  <si>
    <t>г. Красноярск, ул. Подзолкова, д.26</t>
  </si>
  <si>
    <t>г. Красноярск, ул. Петра Ломако, д.12</t>
  </si>
  <si>
    <t>г. Красноярск, ул. Петра Ломако, д.10</t>
  </si>
  <si>
    <t>г. Красноярск, ул. Подзолкова, д.10</t>
  </si>
  <si>
    <t>г. Красноярск, ул. Подзолкова, д.12</t>
  </si>
  <si>
    <t xml:space="preserve">г. Красноярск, ул. П. Подзолкова, 4 </t>
  </si>
  <si>
    <t>г. Красноярск, ул. Подзолкова, д.6</t>
  </si>
  <si>
    <t>г. Красноярск, ул. Петра Ломако, д.16</t>
  </si>
  <si>
    <t>г. Красноярск, ул.Авиаторов, 43</t>
  </si>
  <si>
    <t>г. Красноярск, ул.Ломако, 1а</t>
  </si>
  <si>
    <t>г. Красноярск, ул. Ломако, 1 и Авиаторов, 43а</t>
  </si>
  <si>
    <t>г. Красноярск, ул. Авиаторов, 43а</t>
  </si>
  <si>
    <t>г. Красноярск, ул. Подзолкова</t>
  </si>
  <si>
    <t xml:space="preserve">г. Красноярск,  ул. 78 Добровольческой Бригады, 26 </t>
  </si>
  <si>
    <t>г. Красноярск,  ул. 78 Добровольческой Бригады, 40</t>
  </si>
  <si>
    <t>г. Красноярск, ул. Линейная, д.112</t>
  </si>
  <si>
    <t>г. Красноярск,  ул. Линейная, д.114</t>
  </si>
  <si>
    <t>г. Красноярск, ул. Линейная, д.116</t>
  </si>
  <si>
    <t>г. Красноярск, ул. Линейная, д.118</t>
  </si>
  <si>
    <t>г. Красноярск, ул. Линейная, д.120</t>
  </si>
  <si>
    <t>г. Красноярск, ул. Мужества, 10 "а", "б", "в"</t>
  </si>
  <si>
    <t>г. Красноярск,  ул. Краснодарская, д.8</t>
  </si>
  <si>
    <t>г. Красноярск, ул. Кедровая, 3,5,5А</t>
  </si>
  <si>
    <t>г. Красноярск, ул. Кедровая, 1</t>
  </si>
  <si>
    <t>г. Красноярск, ул. Кедровая, 7А</t>
  </si>
  <si>
    <t>г. Красноярск, ул. Кедровая, 9А</t>
  </si>
  <si>
    <t>г. Красноярск, жилмассив «Новалэнд»</t>
  </si>
  <si>
    <t>г. Красноярск, пр.им. Газеты Красноясркий рабочий, 165г</t>
  </si>
  <si>
    <t>г. Красноярск, ул. Высотная, 2в/1, 2в/2, 2в/3</t>
  </si>
  <si>
    <t>г. Красноярск, ул. Ключевская, д.83</t>
  </si>
  <si>
    <t>г. Красноярск, ул. Ключевская, д.85</t>
  </si>
  <si>
    <t>г. Красноярск, ул. Армейская, 33</t>
  </si>
  <si>
    <t>г. Красноярск, ул. Подзолкова, 22</t>
  </si>
  <si>
    <t>г. Красноярск, ул. Караульная, 45д</t>
  </si>
  <si>
    <t>г. Красноярск, ЖК Квадро ул. Караульная</t>
  </si>
  <si>
    <t>г. Красноярск, ул. Абытаевская, 12</t>
  </si>
  <si>
    <t>г. Красноярск, ул. Киринского, 86</t>
  </si>
  <si>
    <t>г. Красноярск, ул. Мичурина, 75Д</t>
  </si>
  <si>
    <t>г. Красноярск, ул. Партизана Железняка</t>
  </si>
  <si>
    <t>г. Красноярск, ул. Кутузова,1, стр.8</t>
  </si>
  <si>
    <t>г. Красноярск, мкр. Яблони</t>
  </si>
  <si>
    <t xml:space="preserve">г. Красноярск, ул. Тотмина </t>
  </si>
  <si>
    <t>г. Красноярск, ул. Подзолкова, 20</t>
  </si>
  <si>
    <t>г. Красноярск,  пр. им. Газеты Красноярский рабочий</t>
  </si>
  <si>
    <t>г. Красноярск,  ул. Борисова</t>
  </si>
  <si>
    <t>г. Красноярск,  Октябрьский район, в районе жилого дома № 24 по ул. Вильского</t>
  </si>
  <si>
    <t>г. Красноярск, Октябрьский район, в районе жилых домов №№ 26, 28 по ул. Вильского</t>
  </si>
  <si>
    <t>г. Красноярск,  Ленинский район, ул. Крайняя, 2 «ж»</t>
  </si>
  <si>
    <t>КЛ 0,4 кВ от ТП-1184 до ВРУ нежилых помещений ул. Ломоносова, 11</t>
  </si>
  <si>
    <t>КЛ 0,4 кВ от ТП-6145 до жд ул. Караульная, д.38</t>
  </si>
  <si>
    <t>КЛ 0,4 кВ от ТП-6145 до ВРУ-1,2,3,4,5,6 ул. Караульная, 40</t>
  </si>
  <si>
    <t>КЛ 0,4 кВ от ТП-6146 до ВРУ-1 жд Шевцовой, 84А</t>
  </si>
  <si>
    <t>КЛ 0,4 кВ от ТП-6146 до ВРУ-2 офисов жд Шевцовой, 84А</t>
  </si>
  <si>
    <t>КЛ 0,4 кВ от ТП №6146 до жд ул. Любы Шевцовой, 88</t>
  </si>
  <si>
    <t>КЛ 0,4 кВ от ТП №6146 до жд ул. Любы Шевцовой, 84</t>
  </si>
  <si>
    <t>КЛ 0,4 кВ от ТП-6144 до ВРУ-1 ,ВРУ-2, ВРУ-офисов  ул.Чернышевского, 79</t>
  </si>
  <si>
    <t>КЛ 0,4 кВ от ТП-6148 до ВРУ-1, ВРУ-2, ВРУ-3, ВРУ-4, ВРУ-5, ВРУ-6 ул. Чернышевского,77</t>
  </si>
  <si>
    <t>КЛ 0,4 кВ от ТП-6144 до ВРУ-1, ВРУ-3 ул. Чернышевского, 81</t>
  </si>
  <si>
    <t>КЛ 0,4 кВ от ТП-6148 ВРУ-1, ВРУ-2, ВРУ-3, ВРУ-4, ВРУ-5 ул. Чернышевского,75</t>
  </si>
  <si>
    <t>КЛ 0,4 кВ от ТП -6149 до ВРУ-1, ВРУ-2  ул. Дмитрия Мартынова, 30</t>
  </si>
  <si>
    <t>КЛ 0,4 кВ от ТП-6149 до ВРУ-1 Мартынова, 32</t>
  </si>
  <si>
    <t>КЛ 0,4 кВ от ТП-6149 до ВРУ-2 Мартынова, 32а</t>
  </si>
  <si>
    <t>КЛ 0,4 кВ от ТП-6148 до жд и офисов ул. Чернышевского, 75А</t>
  </si>
  <si>
    <t>КЛ 0,4 кВ от ТП-6144 до ВРУ-1,2,3,4,5,6 в районе ул. Караульная, 42</t>
  </si>
  <si>
    <t>КЛ 0,4 кВ от ТП-6149 до ВРУ
офисов ул. Любы Шевцовой, д.82</t>
  </si>
  <si>
    <t>КЛ 0,4 кВ от ТП-6149 до жд ул. Шевцовой, д.80</t>
  </si>
  <si>
    <t>КЛ 0,4 кВ от ТП-6149 до ВРУ-1
жд ул. Любы Шевцовой, д.82</t>
  </si>
  <si>
    <t>КЛ 0,4 кВ от ТП-2 до ТЦ "Изумрудный город"</t>
  </si>
  <si>
    <t>КЛ 0,4 кВ от ТП-7Б до ВРУ-0,4 кВ</t>
  </si>
  <si>
    <t>КЛ 0,4 кВ от ТП-1п до жд ул. Петра Ломако, д.14</t>
  </si>
  <si>
    <t>КЛ 0,4 кВ от РТП-1 до жд ул. Авиаторов, 47</t>
  </si>
  <si>
    <t>КЛ 0,4 кВ от РТП-1до жд ул. Авиаторов, д.45</t>
  </si>
  <si>
    <t xml:space="preserve">КЛ 0,4 кВ от РТП-1 до жд ул. Петра Ломако, д.2 </t>
  </si>
  <si>
    <t>КЛ 0,4 кВ от ТП-2П до ВРУ ул. Петра Ломако, д.8</t>
  </si>
  <si>
    <t>КЛ 0,4 кВ от ТП-3П до жд ул. Петра Ломако, д.4</t>
  </si>
  <si>
    <t>КЛ 0,4 кВ от ТП-4П до жд ул. Подзолкова, д.28</t>
  </si>
  <si>
    <t>КЛ 0,4 кВ от ТП-3П до жд ул. Петра Ломако, д.6</t>
  </si>
  <si>
    <t>КЛ 0,4 кВ от ТП-3п до школы ул.Ломако, 4а</t>
  </si>
  <si>
    <t>КЛ 0,4 кВ от ТП-3п до ул. Петра Ломако, д.2а (детский сад №97)</t>
  </si>
  <si>
    <t>КЛ 0,4 кВ от ТП-3п до ул. Петра Подзолкова, д.14 (детский сад №98)</t>
  </si>
  <si>
    <t>КЛ 0,4 кВ от ТП-4П до жд ул. Подзолкова, д.26</t>
  </si>
  <si>
    <t>КЛ 0,4 кВ от ТП-10П до жд ул. Петра Ломако, д.12</t>
  </si>
  <si>
    <t>КЛ 0,4 кВ от ТП-6п до жд ул. Петра Ломако, д.10</t>
  </si>
  <si>
    <t>КЛ 0,4 кВ от ТП-7п до жд ул. Подзолкова, д.10</t>
  </si>
  <si>
    <t>КЛ 0,4 кВ от ТП-11п до жд ул. Подзолкова, д.12</t>
  </si>
  <si>
    <t xml:space="preserve">КЛ 0,4 кВ от ТП-9П до ВРУ ул. П. Подзолкова, 4 </t>
  </si>
  <si>
    <t>КЛ 0,4 кВ от ТП-8п до жд ул. Подзолкова, д.6</t>
  </si>
  <si>
    <t>КЛ 0,4 кВ от ТП-5п до ул. Петра Ломако, д.16</t>
  </si>
  <si>
    <t>КЛ 0,4 кВ от ТП-1820 до ВРУ-0,4 ж/д Авиаторов, 43</t>
  </si>
  <si>
    <t>КЛ 0,4 кВ от ТП-1820 до ВРУ-0,4 ж/д Ломако, 1а</t>
  </si>
  <si>
    <t>КЛ 0,4 кВ от ТП-1820 до ВРУ-0,4 ж/д Ломако, 1 и Авиаторов, 43а</t>
  </si>
  <si>
    <t>КЛ 0,4 кВ от ТП-1820 до КНС</t>
  </si>
  <si>
    <t>КЛ 0,4 кВ от ТП-1820 до КНС и ЭЗС</t>
  </si>
  <si>
    <t>КЛ 0,4 кВ от ТП-4п до ПУНО</t>
  </si>
  <si>
    <t xml:space="preserve">КЛ 0,4 кВ от ТП-202 до ВРУ-0,4 кВ жилого дома по ул. 78 Добровольческой Бригады, 26 </t>
  </si>
  <si>
    <t>КЛ 0,4 кВ от ТП-203 до ВРУ-0,4 кВ жилого дома по ул. 78 Добровольческой Бригады, 26</t>
  </si>
  <si>
    <t>КЛ 0,4 кВ от ТП-203 до ВРУ-0,4 кВ ул. 78 Добровольчсекой бригады, д.40</t>
  </si>
  <si>
    <t>КЛ 0,4 кВ от ТП-6181 до МКД ул. Линейная, д.112</t>
  </si>
  <si>
    <t>КЛ 0,4 кВ  от ТП-6181 до МКД ул. Линейная, д.114</t>
  </si>
  <si>
    <t>КЛ 0,4 кВ  от ТП-6181 до МКД ул. Линейная, д.116</t>
  </si>
  <si>
    <t>КЛ 0,4 кВ  от ТП-6181 до МКД ул. Линейная, д.118</t>
  </si>
  <si>
    <t>КЛ 0,4 кВ от ТП-6181 до МКД ул. Линейная, д.120</t>
  </si>
  <si>
    <t>КЛ 0,4 кВ от ТП-6182 до жд ул. Мужества, 10 "а", "б", "в"</t>
  </si>
  <si>
    <t>КЛ 0,4 кВ от ТП-5124 до ул. Краснодарская,
д.8</t>
  </si>
  <si>
    <t>КЛ 0,4 кВ от ТП-14 до ул. Кедровая, 3,5,5А</t>
  </si>
  <si>
    <t>КЛ 0,4 кВ от ТП-14 до ул. Кедровая, 1</t>
  </si>
  <si>
    <t>КЛ 0,4 кВ от ТП-14 до ул. Кедровая, 7А</t>
  </si>
  <si>
    <t>КЛ 0,4 кВ от ТП-14 до ул. Кедровая, 9А</t>
  </si>
  <si>
    <t>КЛ 0,4 кВ от  КТП-13 жилмассив «Новалэнд»</t>
  </si>
  <si>
    <t>КЛ 0,4 кВ от ТП-11, ТП-12, ТП-13 Новолэнд</t>
  </si>
  <si>
    <t>КЛ 0,4 кВ от ТП-2008 до ВРУ-0,4 кВ жилого дома пр.им. Газеты Красноясркий рабочий, 165г</t>
  </si>
  <si>
    <t>КЛ 0,4 кВ от ТП-123-1 до ВРУ-0,4 кВ ул. Высотная, 2в/1, 2в/2, 2в/3</t>
  </si>
  <si>
    <t>КЛ 0,4 кВ от ТП-90670 до жд ул. Ключевская, д.83</t>
  </si>
  <si>
    <t>КЛ 0,4 кВ от ТП-90670 до жд ул. Ключевская, д.85</t>
  </si>
  <si>
    <t>КЛ 0,4 кВ от ТП-508А до ВРУ МКД ул. Армейская, 33</t>
  </si>
  <si>
    <t>КЛ 0,4 кВ от ТП-12п до МКД ул. Подзолкова, 22</t>
  </si>
  <si>
    <t>КЛ 0,4 кВ от ТП-187 до детского сада ул. Караульная, 45д</t>
  </si>
  <si>
    <t>КЛ 0,4 кВ от ТП-188 до ВРУ-0,4 кВ ЖК Квадро</t>
  </si>
  <si>
    <t>КЛ 0,4 кВ от РТП-229 до ул. Абытаевская, 12</t>
  </si>
  <si>
    <t>КЛ 0,4 кВ от ТП-722 до ЭЗС</t>
  </si>
  <si>
    <t>КЛ 0,4 кВ от ТП-12п до ЭЗС</t>
  </si>
  <si>
    <t>КЛ 0,4 кВ от ТП-4п до ЭЗС</t>
  </si>
  <si>
    <t>КЛ 0,4 кВ от ТП-7Б до ЭЗС</t>
  </si>
  <si>
    <t>КЛ 0,4 кВ от ТП-8161 до ЭЗС</t>
  </si>
  <si>
    <t>КЛ 0,4 кВ от ТП-4044 до ЭЗС</t>
  </si>
  <si>
    <t>КЛ 0,4 кВ от ТП-2049-1 до ЭЗС</t>
  </si>
  <si>
    <t>КЛ 0,4 кВ от ТП-2049-4 до ЭЗС</t>
  </si>
  <si>
    <t>КЛ 0,4 кВ от ТП-59с до ЭЗС</t>
  </si>
  <si>
    <t>КЛ 0,4 кВ от ТП-769 до КНС</t>
  </si>
  <si>
    <t>КЛ 0,4 кВ от РТП-15 до ВРУ-0,4 кВ ул. Мичурина, 75Д</t>
  </si>
  <si>
    <t>КЛ 0,4 кВ от ТП-1823 до ЩР 0,4 кВ пешеходного перехода</t>
  </si>
  <si>
    <t>КЛ 0,4 кВ от ТП-10 до ГРЩ ТК "Магнит"</t>
  </si>
  <si>
    <t>КЛ 0,4 кВ от ТП-6145 до РЩ на земельном участке с К№ 24:50:0300305:9347</t>
  </si>
  <si>
    <t>КЛ 0,4 кВ от ТП-2069 до ЭЗС</t>
  </si>
  <si>
    <t>КЛ 0,4 кВ от точки присоединения к кабельной линии до ТП-10 (фидеры 18, 27)</t>
  </si>
  <si>
    <t>КЛ 0,4 кВ от точки присоединения к кабельной линии до ТП-10 (фидеры 15, 26)</t>
  </si>
  <si>
    <t>КЛ 0,4 кВ от точки присоединения к кабельной линии до ТП-10 (фидеры 24, 25)</t>
  </si>
  <si>
    <t>КЛ 0,4 кВ от точки присоединения к кабельной линии до ТП-10 (фидеры 17, 28)</t>
  </si>
  <si>
    <t>КЛ 0,4 кВ от точки присоединения к кабельной линии до ТП-10 (фидеры 19, 20)</t>
  </si>
  <si>
    <t>КЛ 0,4 кВ от точки присоединения к кабельной линии до ТП-10 (фидеры 6, 7)</t>
  </si>
  <si>
    <t>КЛ 0,4 кВ от точки присоединения к кабельной линии до ТП-10 (фидер 3)</t>
  </si>
  <si>
    <t>КЛ 0,4 кВ от точки присоединения к кабельной линии до ТП-10 (фидер 1)</t>
  </si>
  <si>
    <t>КЛ 0,4 кВ от точки присоединения к кабельной линии до ТП-10 (фидеры 33, 36)</t>
  </si>
  <si>
    <t>КЛ 0,4 кВ от точки присоединения к кабельной линии до ТП-10 (фидер 13)</t>
  </si>
  <si>
    <t>КЛ 0,4 кВ от точки присоединения к кабельной линии до ТП-10 (фидер 34)</t>
  </si>
  <si>
    <t>КЛ 0,4 кВ от точки присоединения к кабельной линии до ТП-10 (фидер 12)</t>
  </si>
  <si>
    <t>КЛ 0,4 кВ от точки присоединения к кабельной линии до ТП-10 (фидер 21)</t>
  </si>
  <si>
    <t>КЛ 0,4 кВ от точки присоединения к кабельной линии до ТП-10 (фидер 2)</t>
  </si>
  <si>
    <t>КЛ 0,4 кВ от точки присоединения к кабельной линии до ТП-10 (фидер 14)</t>
  </si>
  <si>
    <t>КЛ 0,4 кВ от ТП-10 (ячейка № 9 фидер 23) до ЭЗС</t>
  </si>
  <si>
    <t>КЛ 0,4 кВ от РТП-2 до Подзолкова, 20 (здание 11)</t>
  </si>
  <si>
    <t>КЛ 10 кВ от ТП-2069 до ТП-248</t>
  </si>
  <si>
    <t>КЛ 10 кВ от ТП-2069 до ТП-246</t>
  </si>
  <si>
    <t>КЛ 6 кВ от ТП-1139 до ТП-1184</t>
  </si>
  <si>
    <t>КЛ 6 кВ от ТП-126 до ТП-1184</t>
  </si>
  <si>
    <t>КЛ 10 кВ от ПС Центр до РП</t>
  </si>
  <si>
    <t>КЛ 10 кВ от РП до РП-151</t>
  </si>
  <si>
    <t>КЛ 10 кВ от ПС "Левобережная" до ТП-8155, ТП-8139</t>
  </si>
  <si>
    <t>КЛ 10 кВ от ПС-182 до РТП-1</t>
  </si>
  <si>
    <t>КЛ 10 кВ от ПС-182 до РТП-2</t>
  </si>
  <si>
    <t>КЛ 10 кВ от ПС-182 до ТП-6144</t>
  </si>
  <si>
    <t>КЛ 10 кВ от ТП-6148 до ТП-6149</t>
  </si>
  <si>
    <t>КЛ 10 кВ от ТП-6144 до ТП-6148</t>
  </si>
  <si>
    <t>КЛ 10 кВ от ТП-6146 до ТП-6149</t>
  </si>
  <si>
    <t>КЛ 10 кВ от ТП-6145 до ТП-6147</t>
  </si>
  <si>
    <t>КЛ 10 кВ от РТП-1 до РТП-1823</t>
  </si>
  <si>
    <t>КЛ 10 кВ от РТП-1823 до ТП-1824</t>
  </si>
  <si>
    <t>КЛ 10 кВ от РТП-1823 до КТП-1826</t>
  </si>
  <si>
    <t>КЛ 10 кВ от РТП-1824 до РТП-1825</t>
  </si>
  <si>
    <t>КЛ 10 кВ от ТП-1825 до ТП-1827</t>
  </si>
  <si>
    <t>КЛ 10 кВ от РТП-1821 до РТП-1822</t>
  </si>
  <si>
    <t>КЛ 10 кВ от РТП-1822 до ТП-1820</t>
  </si>
  <si>
    <t>КЛ 10 кВ от РТП-1 до ТП-3п</t>
  </si>
  <si>
    <t>КЛ 10 кВ от РТП-1 до ТП-4П</t>
  </si>
  <si>
    <t>КЛ 10 кВ от РТП-1 до РТП-1821</t>
  </si>
  <si>
    <t>КЛ 10 кВ от РТП-1 до ТП-1819</t>
  </si>
  <si>
    <t>КЛ 10 кВ от ТП-1п до ТП-5п</t>
  </si>
  <si>
    <t>КЛ 10 кВ от ТП-3п до ТП-6п</t>
  </si>
  <si>
    <t>КЛ 10 кВ от ТП-3п до ТП-2п</t>
  </si>
  <si>
    <t>КЛ 10 кВ от ТП-2п до ТП-1п</t>
  </si>
  <si>
    <t>КЛ 10 кВ от ТП-8п до ТП-9п</t>
  </si>
  <si>
    <t>КЛ 10 кВ от ТП-10п до ТП-9п</t>
  </si>
  <si>
    <t>КЛ 10 кВ от РТП-2 до КТП-185</t>
  </si>
  <si>
    <t xml:space="preserve">КЛ 10 кВ от РТП-2 до ТП-184 </t>
  </si>
  <si>
    <t>КЛ 10 кВ от ПС-182 до ТП-183</t>
  </si>
  <si>
    <t>КЛ 10 кВ от ПС-182 до ТП-187</t>
  </si>
  <si>
    <t>КЛ 10 кВ от ТП-187 до ТП-188</t>
  </si>
  <si>
    <t>КЛ 10 кВ от ПС-182 до РТП-228</t>
  </si>
  <si>
    <t>КЛ 10 кВ  от РТП-228 до РП-229</t>
  </si>
  <si>
    <t>КЛ 10 кВ от РТП-229 до ТП-6181</t>
  </si>
  <si>
    <t>КЛ 10 кВ от ТП-6182 до ТП-6183</t>
  </si>
  <si>
    <t>КЛ 10 кВ от ПС-123 до ТП-10</t>
  </si>
  <si>
    <t>КЛ 10 кВ от ПС-123 до ТП-123-1</t>
  </si>
  <si>
    <t>КЛ 10 кВ от ПС-123 до РП-3</t>
  </si>
  <si>
    <t>КЛ 10 кВ от ТП-10 до ТП-123-1</t>
  </si>
  <si>
    <t>КЛ 10 кВ от ТП-10 до ТП-2</t>
  </si>
  <si>
    <t>КЛ 10 кВ от ТП-10 до РП-3 (ТП-2 ТК)</t>
  </si>
  <si>
    <t>КЛ 10 кВ от ПС-181 "Весна-2" до РП-201</t>
  </si>
  <si>
    <t>КЛ 10 кВ от РП-201 до ТП-5101</t>
  </si>
  <si>
    <t>КЛ 10 кВ от РП-201 до ТП-202</t>
  </si>
  <si>
    <t>КЛ 10 кВ от РП-201 до ТП-204</t>
  </si>
  <si>
    <t>КЛ 10 кВ от ТП-202 до ТП-203</t>
  </si>
  <si>
    <t>КЛ 10 кВ от ТП-204 до ТП-205</t>
  </si>
  <si>
    <t>КЛ 10 кВ от ТП-204 до ТП-206</t>
  </si>
  <si>
    <t>КЛ 10 кВ от ТП-5115 до ТП-5133</t>
  </si>
  <si>
    <t>КЛ 10 кВ от ТП-5133 до ТП-5134</t>
  </si>
  <si>
    <t>КЛ 10 кВ от ТП-5134 до ТП-5135</t>
  </si>
  <si>
    <t>КЛ 10 кВ от ТП-9091 до ТП-9092</t>
  </si>
  <si>
    <t>КЛ 6 кВ от РТП-14 до РТП-15</t>
  </si>
  <si>
    <t>КЛ 10 кВ от ТП-508 до ТП-508А</t>
  </si>
  <si>
    <t>КЛ 10 кВ от ПС-147 "Речпорт" до ТП КНК</t>
  </si>
  <si>
    <t>КЛ 10 кВ от ПС-147 "Речпорт"  до КТПН Гефест</t>
  </si>
  <si>
    <t>КЛ 10 кВ от ПС-147 "Речпорт" до КТПН РегионСнаб</t>
  </si>
  <si>
    <t>КЛ 10 кВ ПС-147 "Речпорт" до КТПН КрасДОЗ</t>
  </si>
  <si>
    <t>КЛ 6 кВ Кабельная трасса №1, №2, №3 пр. им. Газеты Красноярский рабочий, 27</t>
  </si>
  <si>
    <t>КЛ 6 кВ от ГПП-95 до ТП 6/0,4 кВ</t>
  </si>
  <si>
    <t>КЛ 6 кВ от РТП-11 до ТП-11-10 Мега</t>
  </si>
  <si>
    <t>КЛ 6 кВ от ГПП-95 до КТП-95-40 УралСибТрейд</t>
  </si>
  <si>
    <t>КЛ 6 кВ от ПС-95 до КТПН-400 Парфенов, Кугатов</t>
  </si>
  <si>
    <t>КЛ 10 кВ от ТП-146 до ТП-1117</t>
  </si>
  <si>
    <t>КЛ 10 кВ от ТП-146 до ТП-165</t>
  </si>
  <si>
    <t>КЛ 6 кВ от ПС-157 до ТП-2008</t>
  </si>
  <si>
    <t>КЛ 6 кВ от ТП-238 до ТП-2008</t>
  </si>
  <si>
    <t>КЛ 10 кВ от РП-139 до ТП-139-1</t>
  </si>
  <si>
    <t>КЛ 6 кВ от ТП-6 до КТП Амакс</t>
  </si>
  <si>
    <t>КЛ 6 кВ от ПС-25 "РТИ" до ЦРП</t>
  </si>
  <si>
    <t>КЛ 6 кВ от ЦРП до КТП-5</t>
  </si>
  <si>
    <t>КЛ 6 кВ от ЦРП до КТП-6</t>
  </si>
  <si>
    <t>КЛ 6 кВ от опоры № 7-1 до ТП-1105 (Воеводин)</t>
  </si>
  <si>
    <t>КЛ 10 кВ от оп.21 до ТП-14</t>
  </si>
  <si>
    <t>КЛ 6 кВ от ПС-1 35/6 кВ до ТП-1023, ТП-1021,ТП- 1022, ТП-1025</t>
  </si>
  <si>
    <t>КЛ 6 кВ от ПС-1 35/6 кВ до ТП-143, ТП-141, ТП-142, ТП-146</t>
  </si>
  <si>
    <t>КЛ 6 кВ от ТП-146 до ТП-147</t>
  </si>
  <si>
    <t>КЛ 6 кВ от ПС-1 до ТП-161</t>
  </si>
  <si>
    <t>КЛ 6 кВ от ПС-1 до ТП-1222</t>
  </si>
  <si>
    <t>КЛ 6 кВ от ТП-161 до ТП-1222</t>
  </si>
  <si>
    <t>КЛ 6 кВ от ТП-161 до ТП-162</t>
  </si>
  <si>
    <t>КЛ 6 кВ от ТП-163 до ТП-167</t>
  </si>
  <si>
    <t>КЛ 6 кВ от ТП-165 до ТП-1124</t>
  </si>
  <si>
    <t>КЛ 6 кВ от ПС-1 до ТП-166</t>
  </si>
  <si>
    <t>КЛ 6 кВ от ПС-1 до ТП-1221 до ТП-1222, ТП-142, ТП-1124, ТП-182</t>
  </si>
  <si>
    <t>КЛ 6 кВ от ПС-3 до ТП-3181</t>
  </si>
  <si>
    <t>КЛ 6 кВ ПС-1 – ТП-1021 – ТП-142а – Яч.№ 14</t>
  </si>
  <si>
    <t>КЛ 6 кВ от ПС-1 до ТП-1103, ТП-1104, ТП-1101, ТП-1107 (ф.110)</t>
  </si>
  <si>
    <t>КЛ 10 кВ от существующей опоры до КТПН 10/0,4 кВ (Видный)</t>
  </si>
  <si>
    <t>КЛ 10 кВ от опоры №195 до КТПН (Видный)</t>
  </si>
  <si>
    <t>КЛ 10 кВ от ТП-170-14-4 до ТП-6182</t>
  </si>
  <si>
    <t>КЛ 10 кВ от РП-229 до ТП-170-14-4</t>
  </si>
  <si>
    <t>КЛ 10 кВ от РП-151 до ТП-9033 (фидер 26)</t>
  </si>
  <si>
    <t>КЛ 10 кВ от ТП-25, ТП-233 до ТП-2103</t>
  </si>
  <si>
    <t>КЛ 6 кВ от ПС-2 до ТП-218</t>
  </si>
  <si>
    <t>КЛ 6 кВ от ПС-2 до ТП-1410</t>
  </si>
  <si>
    <t>КЛ 6 кВ от ПС-2 до ТП-2113</t>
  </si>
  <si>
    <t>КЛ 10 кВ от точки врезки существующей сети до ТП-6145 (перемычка)</t>
  </si>
  <si>
    <t>КЛ 10 кВ от ТП-5114 до ТП-5115</t>
  </si>
  <si>
    <t>КЛ 10 кВ от РТП-2 до ТП-11п</t>
  </si>
  <si>
    <t>КЛ 10 кВ от ТП-11п до ТП-12п</t>
  </si>
  <si>
    <t>КЛ 10 кВ РТП-2 до ТП-7п</t>
  </si>
  <si>
    <t>КЛ 10 кВ ТП-7п до ТП-8п</t>
  </si>
  <si>
    <t>КЛ 10 кВ от РП до КТП (Ларец)</t>
  </si>
  <si>
    <t>КЛ 0,4 кВ от РТП-14 до ВРУ-0,4 кВ ул. Кутузова,1, стр.8</t>
  </si>
  <si>
    <t>ВЛ 35 от ПС №1 "Промбаза"  КПП-1 до ПС-2</t>
  </si>
  <si>
    <t>ВЛ 10 кВ от ПС-49 "Юбилейная" до РП-151</t>
  </si>
  <si>
    <t>г. Красноярск, ул Придорожная</t>
  </si>
  <si>
    <t>ВЛ-10кВ ф.170-10 от оп № 18 до КТП-А6026</t>
  </si>
  <si>
    <t>ВЛ 6 кВ от оп№40 ф.28-25 до отпаечной опоры №40/1 в сторону КТП-8184</t>
  </si>
  <si>
    <t>ВЛ-10кВ от ВЛ-10кВ с ПС "Емельяново-110" до КТП-45-4-19</t>
  </si>
  <si>
    <t>п. Емельяново, ул. Советская</t>
  </si>
  <si>
    <t>г. Красноярск, ул. Крутовского, 268</t>
  </si>
  <si>
    <t>24:11:0010106:292</t>
  </si>
  <si>
    <t>ВЛ-10кВ от оп. №14 ВЛ-10кВ с РП-163 до оп. №3 в сторону КТП-310, КТП-3094</t>
  </si>
  <si>
    <t>ВЛ-10кВ от оп. №3 до КТП-310</t>
  </si>
  <si>
    <t>ВЛ-10кВ от опоры №63/34/39 до КТП-63-2-67</t>
  </si>
  <si>
    <t>ВЛ-0,4кВ от КТП-А6026 до частных жилых домов по ул. Линейная</t>
  </si>
  <si>
    <t>ВЛ-0,4кВ от КТП-А6026 до частных жилых домов по ул.Абытаевская</t>
  </si>
  <si>
    <t>опора 18 до КТП 9010</t>
  </si>
  <si>
    <t>ф.32-22, ф.32-25</t>
  </si>
  <si>
    <t xml:space="preserve">ВЛ от отпаечной опоры б/н до отпаечной опоры (Калинина)  </t>
  </si>
  <si>
    <t>от оп.№75 ф.26 РП-151 до КТПн б/н 10/0,4</t>
  </si>
  <si>
    <t>ф.121-08 от оп.1 до оп.1/2</t>
  </si>
  <si>
    <t>ф.121-21 от оп.1 до оп.1/2</t>
  </si>
  <si>
    <t xml:space="preserve">яч. 27 ПС-20 "ДОК" до ТП-954 </t>
  </si>
  <si>
    <t>от оп.38 ф.13-56 до ТП-5059 в районе СНТ "Черёмушки"</t>
  </si>
  <si>
    <t>от оп.81 до оп.94</t>
  </si>
  <si>
    <t>Договор аренды №107/07-2023 от 24.07.2023 (СЗ Компания Арбан)</t>
  </si>
  <si>
    <t>Договор аренды недвижимого имущества и электросетевого оборудования №135/10-2022  от 10.10.2022</t>
  </si>
  <si>
    <t>ПС-66 "Громадская" ф.66-02</t>
  </si>
  <si>
    <t>п. Громадск</t>
  </si>
  <si>
    <t>Договор аренды №16 от 19.02.15 г. (ДМИЗО)</t>
  </si>
  <si>
    <t>от КТП-9010 до опоры №10</t>
  </si>
  <si>
    <t>Договор аренды объекта инженерной инфраструктуры №669 от 10.01.2022 (ДМИЗО)</t>
  </si>
  <si>
    <t>опора 18 до ТП-9033 (яч.21,26 РП-151 до ТП-9033)</t>
  </si>
  <si>
    <t>от оп.14-9 до ТП-3004</t>
  </si>
  <si>
    <t>г. Красноярск, пр. им. Газеты Красноярский рабочий, 30А</t>
  </si>
  <si>
    <t>24:50:0000000:175860</t>
  </si>
  <si>
    <t>ВЛ ф.121-18 до отпаечной опоры №22/1 (Калинина)</t>
  </si>
  <si>
    <t>г. Красноярск, ул. Калинина</t>
  </si>
  <si>
    <t>г. Красноярск, ул. Складская, 28</t>
  </si>
  <si>
    <t>г. Красноярск, ул. Северное шоссе, 179, стр.19</t>
  </si>
  <si>
    <t>г. Красноярск, мкр. Тизхие зори</t>
  </si>
  <si>
    <t>г. Красноярск, СНТ "Черёмушки"</t>
  </si>
  <si>
    <t>24:50:0000000:341574</t>
  </si>
  <si>
    <t>от ТП-769 до СНО Крайняя, 2а</t>
  </si>
  <si>
    <t>г. Красноярск, ул. Крайняя, 2а</t>
  </si>
  <si>
    <t>Договор аренды недвижимого имущества и электрооборудования №91/07-2021 от 20.07.2021г. (МТС ПАО)</t>
  </si>
  <si>
    <t>от ТП-11н до БССС МТС</t>
  </si>
  <si>
    <t>от ПС 119 до ТП-769</t>
  </si>
  <si>
    <t>от ТП-760 до ТП-769</t>
  </si>
  <si>
    <t>от ТП-859 до ТП-872</t>
  </si>
  <si>
    <t>от ТП-920 до ТП-964</t>
  </si>
  <si>
    <t>от РП-209 до ТП-5152</t>
  </si>
  <si>
    <t>от РП-164 до ТП-3004</t>
  </si>
  <si>
    <t>ГПП-93 яч.5 РП-134 яч.9, КЛ Опора №3 – РП-132</t>
  </si>
  <si>
    <t>КЛ РП-134 яч.2, КЛ РП-134 яч.7 КТП-6 тр.1, КЛ РП-134 яч.8 ТП-2 яч.3, КЛ РП-134 яч.11 РП-118 яч.8, КЛ РП-134 яч.12 КТП-5 тр.2</t>
  </si>
  <si>
    <t>КЛ РП-134 яч.10 КТП-1 тр.2</t>
  </si>
  <si>
    <t>РП-134 яч.4 РП-118 яч.9 – КТП-5</t>
  </si>
  <si>
    <t>РП-134 яч.14 – РП-118 яч.4</t>
  </si>
  <si>
    <t>РП-134 яч.5 РП-118 яч.9 – КТП-5</t>
  </si>
  <si>
    <t>РП-132 яч.6,яч.5 – РП-118</t>
  </si>
  <si>
    <t>РП-132 яч.7 РП-118 яч.10 КТП-5</t>
  </si>
  <si>
    <t>РП-118 яч.2 КТП-5, РП-132 яч.7 РП-118, РП-132 яч.4 РП-118</t>
  </si>
  <si>
    <t>РП-118 яч.8 РП-132 яч.6, РП-132 яч.4 КТП-5</t>
  </si>
  <si>
    <t>от ТП-508А до ТП-508Б</t>
  </si>
  <si>
    <t>от отпаечной опоры №22/1 ф.121-18 до ТП-3223 (Калинина)</t>
  </si>
  <si>
    <t>от отпаечной опоры №22/1 ф.185-03 до ТП-3223 (Калинина)</t>
  </si>
  <si>
    <t>от ТП-9113 яч.11 до ТП-9110 яч.1</t>
  </si>
  <si>
    <t>от ТП-9113 яч.12 до ТП-9110 яч.8</t>
  </si>
  <si>
    <t>от ТП-9110 яч.3 до ТП-9111 яч.1</t>
  </si>
  <si>
    <t>от ТП-9110 яч.6 до ТП-9111 яч.8</t>
  </si>
  <si>
    <t>от оп.10А ф.151-26 до РП ООО "СКБ"</t>
  </si>
  <si>
    <t>от оп. РП ООО "СКБ" до оп.№72 мф.2438</t>
  </si>
  <si>
    <t>от ТП-9018 до ТП-9019</t>
  </si>
  <si>
    <t>КЛ 10 кВ б/н Северное шоссе</t>
  </si>
  <si>
    <t>КЛ 10 кВ (резерв) Северное шоссе</t>
  </si>
  <si>
    <t>от ТП-944 до ТП-9133</t>
  </si>
  <si>
    <t>от ТП-10102 яч.5 до ТП-10143</t>
  </si>
  <si>
    <t>от ТП-5034 до ТП-5058</t>
  </si>
  <si>
    <t>до ТП-4027</t>
  </si>
  <si>
    <t>КЛ 10 кВ ТП-3 (ССК)</t>
  </si>
  <si>
    <t>КЛ 10 кВ ТП-7003 (ССК)</t>
  </si>
  <si>
    <t>яч.№8 ПС №30 "Остров Отдыха" - РП-258 яч.25</t>
  </si>
  <si>
    <t>яч.№19 ПС №30 "Остров Отдыха" - РП-258 яч.8</t>
  </si>
  <si>
    <t>яч.№36 ПС №30 "Остров Отдыха" - РП-258 яч.9</t>
  </si>
  <si>
    <t>яч.№41 ПС №30 "Остров Отдыха" - РП-258 яч.24</t>
  </si>
  <si>
    <t>от РП-258 до ТП-9113</t>
  </si>
  <si>
    <t>от ТП-3003 яч.7 до ТП-28 яч.5</t>
  </si>
  <si>
    <t>от ТП-3003 яч.4 до ТП-28 яч.6</t>
  </si>
  <si>
    <t>от ТП-2038 до ТП-2044</t>
  </si>
  <si>
    <t>КЛ 10 кВ ф.121-08</t>
  </si>
  <si>
    <t>КЛ 10 кВ ф.121-21</t>
  </si>
  <si>
    <t>от ТП-3201 до ТП-2 ф.121-08</t>
  </si>
  <si>
    <t>от ТП-3201 до ТП-2 ф.121-21</t>
  </si>
  <si>
    <t>от ТП-2049-5 до ТП-2049-6</t>
  </si>
  <si>
    <t>ПС 220"Левобережная"  -ТП 2049 ф.103, ф.116</t>
  </si>
  <si>
    <t>от РП-2049 до ТП-2049</t>
  </si>
  <si>
    <t>от РП-2049 до ТП-2049-7</t>
  </si>
  <si>
    <t>от ТП-2049 до ТП-2048-1</t>
  </si>
  <si>
    <t>от ТП-2049-1 до ТП-2048-4</t>
  </si>
  <si>
    <t>от ТП-2049-4 до ТП-2048-3</t>
  </si>
  <si>
    <t>от ТП-2049 до ТП-2098</t>
  </si>
  <si>
    <t>от ТП-2098 до ТП-2099</t>
  </si>
  <si>
    <t>от ТП-9113 яч.7 до ТП-9141 яч.7</t>
  </si>
  <si>
    <t>от ТП-9113 яч.8 до ТП-9141 яч.8</t>
  </si>
  <si>
    <t>от ТП-9113 яч.11 до ТП-9110 яч.5</t>
  </si>
  <si>
    <t>от ТП-9113 яч.12 до ТП-9110 яч.6</t>
  </si>
  <si>
    <t>от ТП-9110 яч.3 до ТП-9111 яч.5</t>
  </si>
  <si>
    <t>от ТП-9110 яч.4 до ТП-9111 яч.6</t>
  </si>
  <si>
    <t>от ТП-954 1 сш до ТП-9143</t>
  </si>
  <si>
    <t>от ТП-954 2 сш до ТП-9143</t>
  </si>
  <si>
    <t>от ТП-9143 яч.7 до ТП-9142 яч.3</t>
  </si>
  <si>
    <t>от ТП-9143 яч.8 до ТП-9142 яч.4</t>
  </si>
  <si>
    <t>от ТП-9113 до ТП-954</t>
  </si>
  <si>
    <t>от ТП-28 до ТП-2070</t>
  </si>
  <si>
    <t>КЛ 6 кВ от ПС "Левобережная" до ТП-2710</t>
  </si>
  <si>
    <t>КЛ 6 кВ ул. Лесопарковая (от ТП-2710 до ТП-2711)</t>
  </si>
  <si>
    <t>от ТП-2711 до ТП-2712</t>
  </si>
  <si>
    <t>от ТП-561 до ТП-5059 в районе СНТ "Черёмушки"</t>
  </si>
  <si>
    <t>КЛ 6 кВ Черемушки</t>
  </si>
  <si>
    <t>ТП 2049-7 яч.7 - ТП 2049-2 яч.1</t>
  </si>
  <si>
    <t>ТП 2049-7 яч.9 - ТП 2049-8 яч.2</t>
  </si>
  <si>
    <t>ТП 2049-7 яч.15 - ТП 2049-5 яч.9</t>
  </si>
  <si>
    <t xml:space="preserve"> от оп.15/2 ф.134-5 до ТП-134-4-39</t>
  </si>
  <si>
    <t>оп.15А/1 ф.134-4 до ТП-134-4-39</t>
  </si>
  <si>
    <t>от ТП-1114 яч.6 до ТП-1172 яч.6</t>
  </si>
  <si>
    <t>от ТП-1103 яч.6 до ТП-1172 яч.5</t>
  </si>
  <si>
    <t>от ТП-114 до ТП-1172 яч.1</t>
  </si>
  <si>
    <t>от ТП-240 до ТП-237а</t>
  </si>
  <si>
    <t>от ТП-237 до ТП-237а</t>
  </si>
  <si>
    <t>от ТП-90670 до ТП-9066</t>
  </si>
  <si>
    <t>КЛ-10кВ от ПС-71 "Весна" ЗРУ-10кВ яч.38 до ТП-605</t>
  </si>
  <si>
    <t>КЛ 10 кВ от яч.7, яч.8 ЗРУ-10кВ ПС 110 кВ №183 Ботаническая до РТП-51</t>
  </si>
  <si>
    <t>2КЛ-10кВ от яч.15, яч.53 РУ-10кВ ПС-139 до РТП-139-1</t>
  </si>
  <si>
    <t>2КЛ-10кВ от яч.3,4 РП-170-14/43 до яч.3,4 РУ-10кВ РТП-170-1А</t>
  </si>
  <si>
    <t>2 КЛ-10 кВ от яч.14,43 ПС Центр до яч.1, яч.2 РП-14/43</t>
  </si>
  <si>
    <t>2КЛ-10кВ от яч.5,10 РУ-10кВ РТП-170-1А до РУ-10кВ ТП-170-1А-2</t>
  </si>
  <si>
    <t xml:space="preserve">2КЛ-10кВ от ТП-170-1А-2 до ТП-170-1А-1 </t>
  </si>
  <si>
    <t>2КЛ 10 кВ от РТП-170-1А яч.1,6 до РТП-170-14-2 РУ-10кВ яч.4,5</t>
  </si>
  <si>
    <t>КЛ-10кВ от РТП-170-14-2 яч.6 до КТП-170-14-3</t>
  </si>
  <si>
    <t>2КЛ-10кВ от РТП-170-14-2 яч.2,3 до ТП-170-14-4 яч.1,2</t>
  </si>
  <si>
    <t>КЛ-10кВ от РТП-170-14-2 яч.4 до ПП №170-1 яч.1</t>
  </si>
  <si>
    <t>КЛ-10кВ от РТП-170-14-2 яч.1 до ТП-5061 яч.4</t>
  </si>
  <si>
    <t>КЛ-10кВ от ТП-5034 яч.2 до ТП-5061 яч.4</t>
  </si>
  <si>
    <t>КЛ-10кВ от ПП №170-1 яч.3 до КТП-170-14-5</t>
  </si>
  <si>
    <t>КЛ-10кВ от ПП №170/1 яч.3 до КТП-170-16-6</t>
  </si>
  <si>
    <t>КВЛ 10 кВ от ПС Центр до ТП-6006, ТП-6007</t>
  </si>
  <si>
    <t>КЛ-10кВ от оп.1 ВЛ Ф.170-10 до  яч.12 РТП-170-1А, КЛ-10кВ от оп.1 ВЛ Ф.170-16 до яч.9 РТП-170-1А</t>
  </si>
  <si>
    <t xml:space="preserve">КЛ 10 кВ от ВЛ-10кВ ф.170-10 опора №4(36) до РТП-170-1А РУ 10 кВ </t>
  </si>
  <si>
    <t>КЛ-10кВ ф.170-10 от отпаечной оп № 19 до оп.№ 18 ф.170-10 в сторону КТП-А6026</t>
  </si>
  <si>
    <t>КЛ-10кВ от ТП-6090 до ТП-605</t>
  </si>
  <si>
    <t>КЛ-10кВ от оп. №8 ВЛ-10кВ Ф.170-10, Ф.170-16 до КТП-170-10-32</t>
  </si>
  <si>
    <t>КЛ-10кВ от РУ-10кВ РТП-51 до РУ-10кВ ТП-3146</t>
  </si>
  <si>
    <t>КЛ-10кВ от РУ-10кВ РТП-51 до РУ-10кВ ТП-3028</t>
  </si>
  <si>
    <t>2-а КЛ-10кВ от РУ-10кВ РТП-51 до РУ-10кВ ТП-5103</t>
  </si>
  <si>
    <t>КЛ-10кВ ф.51-19, от РТП-51 яч.19 до КТП-51-19/02</t>
  </si>
  <si>
    <t>КЛ-10кВ от оп.№2 ф.51-19 до КТП-3094, L=30 м</t>
  </si>
  <si>
    <t>КЛ-10кВ от оп.№1 ф.51-19 до КТП-3029, L=107 м</t>
  </si>
  <si>
    <t>КЛ-10кВ от яч.2 РУ-10кВ ТП-3029 до КТП-3081, L=106 м</t>
  </si>
  <si>
    <t>КЛ-10кВ от РУ-10кВ КТП-3081 до КТП-3178, L=76 м</t>
  </si>
  <si>
    <t>РУ-10кВ РТП-51 до РУ-10кВ 2КТПН 400/10/0,4 кВ по ул.Калинина,175</t>
  </si>
  <si>
    <t>2КЛ-10кВ от РУ-10кВ РТП-226 яч.1А, яч.2А до РУ-10кВ ТП-5106 яч.1, яч.2</t>
  </si>
  <si>
    <t>2КЛ-10кВ от РУ-10кВ РТП-226 яч.1А, яч.2А до РУ-10кВ ТП-5105 яч.3, яч.4</t>
  </si>
  <si>
    <t>КЛ-10кВ от яч.15, яч.4 РУ-10кВ РТП-51 до яч.1, яч.2 РУ-10кВ ТП-5108</t>
  </si>
  <si>
    <t>2КЛ-10кВ от РУ-10кВ РТП-51 до РУ-10кВ РТП-3</t>
  </si>
  <si>
    <t>КЛ-10кВ от РУ-10кВ ТП-456 до  РУ-10кВ ТП-477;</t>
  </si>
  <si>
    <t>КЛ-10кВ от РУ-10 кВ ТП-476 до   РУ-10кВ ТП-477;</t>
  </si>
  <si>
    <t xml:space="preserve">КЛ 10 кВ от РУ-10кВ ТП-477 ТП-4024 </t>
  </si>
  <si>
    <t>КЛ-10кВ от РУ-10кВ РП-43 яч.11, яч.16 до ТП-5140</t>
  </si>
  <si>
    <t>КЛ-10кВ от РУ-10 кВ ТП-5140 до ТП-5118 ввод 1, ввод 2</t>
  </si>
  <si>
    <t>КЛ-10кВ от оп.№1/1 до РУ-10кВ ТП-3332</t>
  </si>
  <si>
    <t xml:space="preserve">КЛ-10кВ от оп. № 93/1 ВЛ-10кВ ф. 63-1 до КТП-63-1-93А </t>
  </si>
  <si>
    <t>2КЛ-10кВ от яч.5,6 РУ-10кВ ТП-3057 до ТП-3203</t>
  </si>
  <si>
    <t>2-а КЛ-6кВ от яч.№9, яч.№22 РУ-6кВ ПС-20 до РУ-6кВ ТП-2</t>
  </si>
  <si>
    <t>2КЛ-6кВ от яч.1,2 РУ-6кВ  ТП-2 до РУ-6кВ ТП-2А ввод1, ввод2</t>
  </si>
  <si>
    <t>КЛ-6кВ от РП-194 яч.4 до ТП-6027 яч.1</t>
  </si>
  <si>
    <t>КЛ-10кВ от РУ-10кВ ТП-5038 до РУ-10кВ ТП-5177</t>
  </si>
  <si>
    <t>КЛ-10кВ от опоры №15 ВЛ-10кВ ф.137-2 до РУ-10кВ КТП-137-2-15</t>
  </si>
  <si>
    <t>КЛ-10кВ от яч.3 РУ-10кВ ТП-25-5 до яч.1 РУ-10кВ ТП-А123</t>
  </si>
  <si>
    <t>2КЛ-10кВ от яч.11, яч.12 РУ-10кВ РП-235 до РП-226</t>
  </si>
  <si>
    <t>КЛ-10кВ от оп. №3 до КТП-3094</t>
  </si>
  <si>
    <t>КЛ-10кВ от яч.24 РУ-10кВ РП-201 до муфты врезки №1 в ст. ТП-5111 яч.1</t>
  </si>
  <si>
    <t>КЛ-10кВ от яч.25 РУ-10кВ РП-201 до муфты врезки №3 в ст. ТП-5111 яч.2</t>
  </si>
  <si>
    <t xml:space="preserve">КЛ-10кВ от муфты врезки №2 до яч.3 РУ-10кВ ТП-5127
</t>
  </si>
  <si>
    <t>КЛ-10кВ от муфты врезки №4 до яч.7 РУ-10кВ ТП-5127</t>
  </si>
  <si>
    <t>КЛ-10кВ от РУ-10кВ РП №191 яч. №15А до КТПН-5097</t>
  </si>
  <si>
    <t>КЛ-6кВ от оп. №40/1 до КТП-8184</t>
  </si>
  <si>
    <t xml:space="preserve">КЛ 10 кВ от яч.9 РУ-10 ПС-123 "Телевизорная" до яч.6 РУ-10 ТП-792 </t>
  </si>
  <si>
    <t xml:space="preserve">КЛ 10 кВ от яч.2 РУ-10 ТП-730 до яч.1 РУ-10 ТП-792 </t>
  </si>
  <si>
    <t>от ТП-5135 до детского сада</t>
  </si>
  <si>
    <t>от ТП-1239 до Ломоносова, 102</t>
  </si>
  <si>
    <t>от ТП-5133 до ул. Алексеева, 39</t>
  </si>
  <si>
    <t>от ТП-7 до Северное шоссе, 50</t>
  </si>
  <si>
    <t>от ТП-173 до Парижской коммуны, 15</t>
  </si>
  <si>
    <t>от ТП-786 до ул. Корнеева, 26</t>
  </si>
  <si>
    <t>ТП-9092 до ул. Авиаторов, 38</t>
  </si>
  <si>
    <t>ВРУ-0,4 кВ жилых домов по ул. Водопьянова, 14, 16</t>
  </si>
  <si>
    <t>от ТП-5111 до ВРУ-1</t>
  </si>
  <si>
    <t>от ТП-5111 до ВРУ-2</t>
  </si>
  <si>
    <t>ОТ ТП-51111 до ШНО</t>
  </si>
  <si>
    <t>от ТП-769 до ВРУ-1</t>
  </si>
  <si>
    <t>от ТП-769 до ВРУ-2</t>
  </si>
  <si>
    <t>от ТП-769 до ВРУ-3</t>
  </si>
  <si>
    <t>от ТП-769 до ВРУ-4</t>
  </si>
  <si>
    <t>от ТП-769 до ВРУ-5</t>
  </si>
  <si>
    <t>от ТП-769 до ВРУ гаражей</t>
  </si>
  <si>
    <t>от ТП-2103 до ВРУ-1 МКД ул. Юшкова, 36ж</t>
  </si>
  <si>
    <t>от ТП-2103 до ВРУ-2 МКД ул. Юшкова, 36ж</t>
  </si>
  <si>
    <t>КЛ ТП-2 яч.4 РП-1</t>
  </si>
  <si>
    <t>от КТП-6, КТП-4, КТП-1-1000, КТП-7</t>
  </si>
  <si>
    <t>от КТП-2, КТП-7, ТП-2-ТП-1, КТП-6</t>
  </si>
  <si>
    <t>от КТП-2, КТП-5-КТП-7, ТП-2</t>
  </si>
  <si>
    <t>от КТП-2</t>
  </si>
  <si>
    <t>от ф.8 ТП-1 до ЩР-3</t>
  </si>
  <si>
    <t>ф.5 ТП-1 до ЩС-4</t>
  </si>
  <si>
    <t>от ТП-508Б до ВРУ-0,4 жд</t>
  </si>
  <si>
    <t>от ТП-508Б до ВРУ-0,4 ПП</t>
  </si>
  <si>
    <t>КЛ 0,4 кВ ТП-2070 (ССК)</t>
  </si>
  <si>
    <t>КЛ 0,4 кВ ТП-2712 (ССК)</t>
  </si>
  <si>
    <t>КЛ 0,4 кВ ТП-7003 (ССК)</t>
  </si>
  <si>
    <t>КЛ 0,4 кВ ул. Лесопарковая</t>
  </si>
  <si>
    <t>КЛ 0,4 кВ от ТП-2098, ТП-2099, ТП-2049-4, ТП-2049-3, ТП-2049-7</t>
  </si>
  <si>
    <t>от ТП-2049-1</t>
  </si>
  <si>
    <t>от ТП-2049-7</t>
  </si>
  <si>
    <t>от ТП-2049-8</t>
  </si>
  <si>
    <t>от ТП-954</t>
  </si>
  <si>
    <t>от ТП-9113 до КНС</t>
  </si>
  <si>
    <t>от ТП-954 до ж/д ул. Лесников, 27</t>
  </si>
  <si>
    <t>от ТП-9113 до ж/д ул. Лесников, 27/1</t>
  </si>
  <si>
    <t>от ТП-954 до ЩО</t>
  </si>
  <si>
    <t>от ТП-9110, ТП-9111, ТП-9113 до ж/д ул. Лесников, 25</t>
  </si>
  <si>
    <t>от ТП-65-1А-7 до ул. Лесников, 25а</t>
  </si>
  <si>
    <t xml:space="preserve">ТП-2710 - Лесопарковая, 15 </t>
  </si>
  <si>
    <t>ТП-2710 - Лесопарковая, 17</t>
  </si>
  <si>
    <t>КЛ 0,4 кВ Черемушки</t>
  </si>
  <si>
    <t>от ТП-28 до ул. Судостроительная, д.155, д.157</t>
  </si>
  <si>
    <t>от ТП-9110 и ТП-9111 до ул. Лесников, д.23</t>
  </si>
  <si>
    <t>от ТП-2044 до ул. Ярыгинская набережная, д.21, д.23</t>
  </si>
  <si>
    <t>от ТП-1, ТП-2 и ТП-3201 ул. Калинина, 183, 183А, 181, 179, 177, 191, 189, 175В, 175Б, 185, 175А, 177А, ул. Норильская, 3Б, 3В, 3Е, 3Ж, 3И</t>
  </si>
  <si>
    <t>КЛ 0,4 кВ до ул. Гусарова, 78</t>
  </si>
  <si>
    <t>от ТП-1172 до ВРУ -1 МКД ул. Ады Лебедевой, 20</t>
  </si>
  <si>
    <t>от ТП-1172 до ВРУ офисов ул. Ады Лебедевой, 20</t>
  </si>
  <si>
    <t>от ТП-1172 до ВРУ -1 МКД ул. Ады Лебедевой, 22</t>
  </si>
  <si>
    <t>от ТП-1172 до ВРУ офисов ул. Ады Лебедевой, 22</t>
  </si>
  <si>
    <t>от ТП-9141, ТП-9143 до жд ул. Лесников</t>
  </si>
  <si>
    <t>от ТП-9143 до жд ул. Лесников, д.37 и д.37Б</t>
  </si>
  <si>
    <t>от ТП-9142 до жд, КНС, ЛНС ул. Лесников</t>
  </si>
  <si>
    <t>от ТП-3 до жд ул. Калинина, 112</t>
  </si>
  <si>
    <t>от ТП-1184 до ВРУ МКД ул. Ломоносова, 11</t>
  </si>
  <si>
    <t>КЛ от РТП-170-1А до ВРУ-0,4кВ подъезд №1 МКД ул.П.Подзолкова,21 L=416 м</t>
  </si>
  <si>
    <t>8КЛ-0,4кВ от РУ-0,4кВ РТП-170-1А до ВРУ-0,4кВ №№1,3,4,6 МКД ул.П.Подзолкова</t>
  </si>
  <si>
    <t>12КЛ-0,4кВ от РУ-0,4кВ ТП-170-1А-1 до ВРУ-0,4кВ №№1,2,3,4,5,6 МКД ул.П.Подзолкова,3И</t>
  </si>
  <si>
    <t>12КЛ-0,4кВ от РУ-0,4кВ ТП-170-1А-1 до ВРУ-0,4кВ №№1,2,3,4,5,6 МКД ул.П.Подзолкова,3И (участки от стены здания до ВРУ)</t>
  </si>
  <si>
    <t>КЛ-0,4кВ от ТП-605 (наружные сети освещения) около здания Шахтеров,57а</t>
  </si>
  <si>
    <t>КЛ 0,4 кВ от ТП-6090 до здания Шахтеров, 57а</t>
  </si>
  <si>
    <t>2КЛ-0,4кВ от РУ-0,4кВ ТП-5107 до ВРУ-0,4кВ №1 МКД ул.Калинина,175е</t>
  </si>
  <si>
    <t xml:space="preserve">6КЛ-0,4кВ от РУ-0,4кВ ТП-5102 до ВРУ-0,4кВ №№1,2,нежилых помещений МКД ул.Норильская,52А  </t>
  </si>
  <si>
    <t xml:space="preserve">6КЛ-0,4кВ от РУ-0,4кВ ТП-5102 до ВРУ-0,4кВ №№1,2,нежилых помещений МКД ул.Норильская,52А (участки от стены здания до ВРУ)  </t>
  </si>
  <si>
    <t xml:space="preserve">4КЛ-0,4кВ от РУ-0,4кВ ТП-5102 до ВРУ-0,4кВ №№1,2 МКД ул.Норильская,52  </t>
  </si>
  <si>
    <t>4КЛ-0,4кВ от РУ-0,4кВ ТП-5102 до ВРУ-0,4кВ №№1,2 МКД ул.Норильская,52 (участки от стены здания до ВРУ)</t>
  </si>
  <si>
    <t>4КЛ-0,4кВ от РУ-0,4кВ ТП-5102 до ВРУ-0,4кВ №№1,2 МКД ул.Норильская,54</t>
  </si>
  <si>
    <t>4КЛ-0,4кВ от РУ-0,4кВ ТП-5102 до ВРУ-0,4кВ №№1,2 МКД ул.Норильская,54 (участки от стены здания до ВРУ)</t>
  </si>
  <si>
    <t>8КЛ-0,4кВ от РУ-0,4кВ РТП-226 до ВРУ-0,4кВ №№1.1,1.2,2.1,2.2 МКД ул.Норильская,36</t>
  </si>
  <si>
    <t>2-а КЛ-0,4кВ Ф.5.3 и Ф.5.4 от РУ-0,4кВ РТП-226 до ВРУ-1.1 ж/дома ул.Норильская,38 ввод №1 L=60 м</t>
  </si>
  <si>
    <t>2-а КЛ-0,4кВ Ф.10.2 и Ф.10.4 от РУ-0,4кВ РТП-226 до ВРУ-1.1 ж/дома ул.Норильская,38 ввод №2 L=60 м</t>
  </si>
  <si>
    <t>2-а КЛ-0,4кВ Ф.6.1 от РУ-0,4кВ РТП-226 до ВРУ-3.1 ж/дома ул.Норильская,38 ввод №1 L=50 м</t>
  </si>
  <si>
    <t>2-а КЛ-0,4кВ Ф.9.3 от РУ-0,4кВ РТП-226 до ВРУ-3.1 ж/дома ул.Норильская,38 ввод №2 L=50 м</t>
  </si>
  <si>
    <t>КЛ-0,4кВ Ф.6.4 от РУ-0,4кВ РТП-226 до ВРУ-3.2 ж/дома ул.Норильская,38 ввод №1 L=90 м</t>
  </si>
  <si>
    <t>КЛ-0,4кВ Ф.9.4 от РУ-0,4кВ РТП-226 до ВРУ-3.2 ж/дома ул.Норильская,38 ввод №2 L=90 м</t>
  </si>
  <si>
    <t>КЛ-0,4кВ Ф.6.3 от РУ-0,4кВ РТП-226 до ВРУ-офис.3.2 ж/дома ул.Норильская,38 ввод №1 L=95 м</t>
  </si>
  <si>
    <t>КЛ-0,4кВ Ф.9.2 от РУ-0,4кВ РТП-226 до ВРУ-офис.3.2 ж/дома ул.Норильская,38 ввод №2 L=95 м</t>
  </si>
  <si>
    <t xml:space="preserve">КЛ-0,4кВ Ф.4.3 от РУ-0,4кВ РТП-226 до ВРУ-офис.1.2 ж/дома ул.Норильская,38 ввод №1 L=55 м </t>
  </si>
  <si>
    <t>КЛ-0,4кВ Ф.11.2 от РУ-0,4кВ РТП-226 до ВРУ-офис.1.2 ж/дома ул.Норильская,38 ввод №2  L=55 м</t>
  </si>
  <si>
    <t>КЛ-0,4кВ Ф.6.2 от РУ-0,4кВ РТП-226 до ВРУ-магазин ж/дома ул.Норильская,38 ввод №1 L=80 м</t>
  </si>
  <si>
    <t>КЛ-0,4кВ Ф.9.1 от РУ-0,4кВ РТП-226 до ВРУ-магазин ж/дома ул.Норильская,38 ввод №2 L=80 м</t>
  </si>
  <si>
    <t>12КЛ-0,4кВ от РУ-0,4кВ ТП-477 до ВРУ-0,4кВ №№1,2,3,4,5 МКД ул.Калинина,8, ВРУ-0,4кВ гаражей ул.Калинина,8а, ул.Калинина,8ж</t>
  </si>
  <si>
    <t>12КЛ-0,4кВ от РУ-0,4кВ ТП-477 до ВРУ-0,4кВ №№1,2,3,4,5 МКД ул.Калинина,8, ВРУ-0,4кВ гаражей ул.Калинина,8а, ул.Калинина,8ж (участки от стены здания до ВРУ)</t>
  </si>
  <si>
    <t>8КЛ-0,4кВ от РУ-0,4кВ ТП-4024 до ВРУ-0,4кВ №№1,2,3,4 МКД ул.Калинина,17</t>
  </si>
  <si>
    <t>14КЛ-0,4кВ от РУ-0,4кВ ТП-4024 до ВРУ-0,4кВ №№1,2,3,4,5,6,7 МКД ул.Калинина,15</t>
  </si>
  <si>
    <t>КЛ 0,4 кВ №6 от руб. №2 до ВРУ жилого дома ул. Взлетная 7«А» L=0,174 м</t>
  </si>
  <si>
    <t>КЛ 0,4 кВ №5 от руб. №3 до ВРУ жилого дома ул. Взлетная 7«А» L=0,174 м</t>
  </si>
  <si>
    <t>КЛ 0,4 кВ №4 от руб. №12 до ВРУ жилого дома ул. Взлетная 7«А» L=0,174 м</t>
  </si>
  <si>
    <t>КЛ 0,4 кВ №3 от руб. №7 до ВРУ жилого дома ул. Взлетная 7«А» L=0,174 м</t>
  </si>
  <si>
    <t>КЛ 0,4 кВ №1от руб. №5 до ВРУ жилого дома ул. Взлетная 7«А» L=0,174 м</t>
  </si>
  <si>
    <t>КЛ 0,4 кВ №2 от руб. №4 до ВРУ жилого дома ул. Взлетная 7«А» L=0,174 м</t>
  </si>
  <si>
    <t>КЛ 0,4 кВ №7 от руб. №21 до ВРУ жилого дома ул. Взлетная 7«Д» L=0,305 м</t>
  </si>
  <si>
    <t>КЛ 0,4 кВ №8 от руб. №24 до ВРУ жилого дома ул. Взлетная 7«Д» L=0,305 м</t>
  </si>
  <si>
    <t>КЛ 0,4 кВ №11 от руб. №25 до ВРУ жилого дома ул. Взлетная 7«Д» L=0,305 м</t>
  </si>
  <si>
    <t>КЛ 0,4 кВ №12 от руб. №26 до ВРУ жилого дома ул. Взлетная 7«Д» L=0,305 м</t>
  </si>
  <si>
    <t>КЛ 0,4 кВ №10 от руб. №28 до ВРУ жилого дома ул. Взлетная 7«Д» L=0,305 м</t>
  </si>
  <si>
    <t>КЛ 0,4 кВ №9 от руб. №29 до ВРУ жилого дома ул. Взлетная 7«Д» L=0,305 м</t>
  </si>
  <si>
    <t>КЛ 0,4 кВ №17 от руб. №15 до ВРУ жилого дома ул. Взлетная 7«Ж» L=0,240 м</t>
  </si>
  <si>
    <t xml:space="preserve">КЛ 0,4 кВ №14 от руб. №16 до ВРУ жилого дома ул. Взлетная 7«Ж»  L=0,240 м </t>
  </si>
  <si>
    <t xml:space="preserve">КЛ 0,4 кВ №13 от руб. №17 до ВРУ жилого дома ул. Взлетная 7«Ж»  L=0,240 м       </t>
  </si>
  <si>
    <t>КЛ 0,4 кВ №18 от руб. №18 до ВРУ жилого дома ул. Взлетная 7«Ж»  L=0,240 м</t>
  </si>
  <si>
    <t>КЛ 0,4 кВ №15 от руб. №19 до ВРУ жилого дома ул. Взлетная 7«Ж»  L=0,240 м</t>
  </si>
  <si>
    <t>КЛ 0,4 кВ №16 от руб. №20 до ВРУ жилого дома ул. Взлетная 7«Ж»  L=0,240 м</t>
  </si>
  <si>
    <t>КЛ 0,4 кВ №22 от руб. №6 до ВРУ жилого дома ул. Взлетная 7«К» L=0,073 м</t>
  </si>
  <si>
    <t>КЛ 0,4 кВ №24 от руб. №8 до ВРУ жилого дома ул. Взлетная 7«К» L=0,073 м</t>
  </si>
  <si>
    <t>КЛ 0,4 кВ №19 от руб. №9 до ВРУ жилого дома ул. Взлетная 7«К» L=0,073 м</t>
  </si>
  <si>
    <t>КЛ 0,4 кВ №20 от руб. №10 до ВРУ жилого дома ул. Взлетная 7«К» L=0,073 м</t>
  </si>
  <si>
    <t>КЛ 0,4 кВ №23 от руб. №11 до ВРУ жилого дома ул. Взлетная 7«К» L=0,073 м</t>
  </si>
  <si>
    <t>КЛ 0,4 кВ №21 от руб. №13 до ВРУ жилого дома ул. Взлетная 7«К» L=0,073 м</t>
  </si>
  <si>
    <t>КЛ 0,4 кВ №27 от руб. №31 до ВРУ подземной автопарковки (ул. Взлетная 7«К») L=0,073 м</t>
  </si>
  <si>
    <t>КЛ 0,4 кВ №28 от руб. №22 до ВРУ подземной автопарковки (ул. Взлетная 7«К») L=0,073 м</t>
  </si>
  <si>
    <t>КЛ 0,4 кВ №29 от руб. №23 до Щита освещения (на стене ТП-5140 с внешней стороны). L=0,007 м</t>
  </si>
  <si>
    <t>2КЛ-0,4кВ от ТП-3332 до МКД ул.Норильская,20, L=168м.</t>
  </si>
  <si>
    <t>КЛ-0,4кВ от ТП-3332 до МКД ул.Норильская,20, L=86м.</t>
  </si>
  <si>
    <t>КЛ-0,4кВ от ТП-3332 до МКД ул.Норильская,20, L=84м.</t>
  </si>
  <si>
    <t>КЛ-0,4кВ от ТП-3332 до МКД ул.Норильская,20 (участки от стены здания до ВРУ)</t>
  </si>
  <si>
    <t>6КЛ-0,4кВ от ТП-3332 до МКД ул.Норильская,18в</t>
  </si>
  <si>
    <t>28КЛ-0,4кВ от РУ-0,4кВ ТП-2А до ВРУ-0,4кВ №1,2,3,4,5,6 МКД ул. Свердловская,6л</t>
  </si>
  <si>
    <t>8КЛ-0,4кВ от РУ-0,4кВ ТП-119-51/52 до ВРУ-0,4кВ МКД ул.Крайняя, д.8, д.10</t>
  </si>
  <si>
    <t>2КЛ-0,4кВ от РУ-0,4кВ ТП-119-51/52 до ВРУ-0,4кВ д/сада по ул.Крайняя</t>
  </si>
  <si>
    <t xml:space="preserve"> КЛ-0,4 кВ от РУ-0,4кВ ТП №5127 до ВРУ-0,4кВ здания 9 Мая, 79А</t>
  </si>
  <si>
    <t>от ТП-5127, расположенной по ул.9Мая,79а, ТП-5097 до нежилого здания по ул.9Мая,81</t>
  </si>
  <si>
    <t>КЛ 0,4 кВ от руб.3 РУ-0,4 ТП-792 до ввода 1 ВРУ-1 МКД ул. Годенко, д.7</t>
  </si>
  <si>
    <t>КЛ 0,4 кВ от руб.24 РУ-0,4 ТП-792 до ввода 2 ВРУ-1 МКД ул. Годенко, д.7</t>
  </si>
  <si>
    <t>КЛ 0,4 кВ от руб.15 РУ-0,4 ТП-792 до ввода 1 ВРУ-1 МКД ул. Годенко, д.7</t>
  </si>
  <si>
    <t>КЛ 0,4 кВ от руб.20 РУ-0,4 ТП-792 до ввода 1 ВРУ-1 МКД ул. Годенко, д.7</t>
  </si>
  <si>
    <t>КЛ 0,4 кВ от ТП-5111 до МКД ул. 78 Добровольческой бригады, д.28</t>
  </si>
  <si>
    <t>Договор аренды электросетевого оборудования №40/ар3/09-2019 от 30.09.2019 г.</t>
  </si>
  <si>
    <t>Договор аренды электросетевого оборудования №40/ар1/09-2019 от 30.09.2019 г.</t>
  </si>
  <si>
    <t>Договор аренды электросетевого оборудования №138/10-2021 г.  от 19.10.2021г.</t>
  </si>
  <si>
    <t>Договор аренды объекта инженерной инфраструктуры №687 от 28.03.2022 г.</t>
  </si>
  <si>
    <t>Договор аренды имущества №155/09-2023 от 01.09.2023 (ООО "СЖС")</t>
  </si>
  <si>
    <t>Договор №182/10-2023 от 09.10.2023 об аренде недвижимого имущества и электросетевого оборудования (ИП Устимец Елена Владимировна)</t>
  </si>
  <si>
    <t>Договор аренды инженерной инфраструктуры №818 от 06.05.2024 (ДМИЗО)</t>
  </si>
  <si>
    <t>Договор аренды недвижимого имущества и электросетевого оборудования №98/09-2024 от 30.09.2024</t>
  </si>
  <si>
    <t>Договор аренды объектов инженерной инфракструктуры №288 от 24.06.2019 г</t>
  </si>
  <si>
    <t>Договор аренды объектов инженерной инфраструктуры №341 от 27.03.2020 г.</t>
  </si>
  <si>
    <t>Договор аренды объектов инженерной инфраструктуры №342 от 27.03.2020 г.</t>
  </si>
  <si>
    <t>Договор аренды объектов инженерной инфраструктуры №343 от 27.03.2020 г.</t>
  </si>
  <si>
    <t>Договор аренды объектов инженерной инфраструктуры №344 от 27.03.2020 г.</t>
  </si>
  <si>
    <t>Договор аренды объектов инженерной инфраструктуры №345 от 27.03.2020 г.</t>
  </si>
  <si>
    <t>Договор аренды объектов инженерной инфраструктуры №331 от 04.03.2020 г.</t>
  </si>
  <si>
    <t>Договор аренды объектов инженерной инфраструктуры №332 от 04.03.2020 г.</t>
  </si>
  <si>
    <t>Договор аренды объектов инженерной инфраструктуры №334 от 04.03.2020 г.</t>
  </si>
  <si>
    <t>Договор аренды объектов инженерной инфраструктуры №333 от 04.03.2020 г.</t>
  </si>
  <si>
    <t>Договор аренды объектов инженерной инфраструктуры №336 от 04.03.2020 г.</t>
  </si>
  <si>
    <t>Договор аренды объектов инженерной инфраструктуры №370от 08.05.2020 г.</t>
  </si>
  <si>
    <t>Договор аренды объектов инженерной инфраструктуры №369от 08.05.2020 г.</t>
  </si>
  <si>
    <t>Договор аренды объектов инженерной инфраструктуры №368от 08.05.2020 г.</t>
  </si>
  <si>
    <t>Договор аренды объектов инженерной инфраструктуры №359 от 22.04.2020 г.</t>
  </si>
  <si>
    <t>Договор аренды объектов инженерной инфраструктуры №358 от 22.04.2020 г.</t>
  </si>
  <si>
    <t>Договор аренды объектов инженерной инфраструктуры №357 от 22.04.2020 г.</t>
  </si>
  <si>
    <t>Договор аренды объектов инженерной инфраструктуры №356 от 22.04.2020 г.</t>
  </si>
  <si>
    <t>Договор аренды объектов инженерной инфраструктуры №350 от 10.04.2020 г.</t>
  </si>
  <si>
    <t>Договор аренды объектов инженерной инфраструктуры №349 от 10.04.2020 г.</t>
  </si>
  <si>
    <t>Договор аренды объектов инженерной инфраструктуры №348 от 10.04.2020 г.</t>
  </si>
  <si>
    <t>Договор аренды объектов инженерной инфраструктуры №347 от 10.04.2020 г.</t>
  </si>
  <si>
    <t>Договор аренды объектов инженерной инфраструктуры №346 от 10.04.2020 г.</t>
  </si>
  <si>
    <t>Договор аренды объектов инженерной инфраструктуры №384 от 21.05.2020 г.</t>
  </si>
  <si>
    <t>Договор аренды объектов инженерной инфраструктуры №382 от 21.05.2020 г.</t>
  </si>
  <si>
    <t>Договор аренды объектов инженерной инфраструктуры №360от 22.04.2020 г.</t>
  </si>
  <si>
    <t>Договор аренды объектов инженерной инфраструктуры №433 от 24.09.2020 г.</t>
  </si>
  <si>
    <t>Договор аренды объектов инженерной инфраструктуры №463 от 02.02.2021 г.</t>
  </si>
  <si>
    <t>Договор аренды объектов инженерной инфраструктуры №462 от 02.02.2021 г.</t>
  </si>
  <si>
    <t>Договор аренды объектов инженерной инфраструктуры №461 от 02.02.2021 г.</t>
  </si>
  <si>
    <t>Договор аренды объекта инженерной инфраструктуры №547 от 16.08.2021 г.</t>
  </si>
  <si>
    <t>Договор аренды объектов инженерной инфраструктуры №687 от 28.03.2022 г.</t>
  </si>
  <si>
    <t>Договор аренды объекта инженерной инфраструктуры №573 от 27.08.2021 г.</t>
  </si>
  <si>
    <t>Договор аренды объектов инженерной инфраструктуры №651 от 25.11.2021 г.</t>
  </si>
  <si>
    <t>Договор аренды недвижимого имущества и электросетевого оборудования №98/09-2024 от 30.09.2029 (ООО "УК "Слобода")</t>
  </si>
  <si>
    <t>Договор аренды инженерной инфраструктуры №831 от 27.05.2024 (ДМИЗО)</t>
  </si>
  <si>
    <t>ул. Киренского</t>
  </si>
  <si>
    <t>ПС-66 "Громадская" ф.66-03</t>
  </si>
  <si>
    <t>ПС-66 "Громадская" ф.66-05</t>
  </si>
  <si>
    <t>Договор аренды №СЗ-1 от 09.09.2021 г. (СЗ Новый Берег ООО)</t>
  </si>
  <si>
    <t>от ПС-117 "ЛПК" до ввод №1 РП-98</t>
  </si>
  <si>
    <t>от ПС-117 "ЛПК" до ввод №2 РП-98</t>
  </si>
  <si>
    <t>п. Лалетино</t>
  </si>
  <si>
    <t>ул. Толстого</t>
  </si>
  <si>
    <t>ул. Складская</t>
  </si>
  <si>
    <t>ул. Алексеева</t>
  </si>
  <si>
    <t>ул. 78 Добровольческой бригады</t>
  </si>
  <si>
    <t>ул. Весны</t>
  </si>
  <si>
    <t>ул. Мечникова</t>
  </si>
  <si>
    <t>от ТП-707 до ТП-7003</t>
  </si>
  <si>
    <t>от ТП-706 до ТП-7003</t>
  </si>
  <si>
    <t>ул. Коломенская - ул. Мичурина</t>
  </si>
  <si>
    <t>от РП-209 до ТП-5156</t>
  </si>
  <si>
    <t>Советский район, Старый Аэропорт, ул. Весны</t>
  </si>
  <si>
    <t>от ТП-5156 до ТП-5154</t>
  </si>
  <si>
    <t>от ТП-5154 до ТП-5159</t>
  </si>
  <si>
    <t>Договор аренды №127/10-2021 от 06.10.2021 (Мега-А ООО)</t>
  </si>
  <si>
    <t>24:50:0000000:8331</t>
  </si>
  <si>
    <t>от ПС-98 "Полиграфкомбинат" до ТП-2046</t>
  </si>
  <si>
    <t>от ТП-2046 до ТП-2074</t>
  </si>
  <si>
    <t>от ТП-2015 ТП-2074</t>
  </si>
  <si>
    <t>Договор аренды кабельных линий и электросетевого оборудования №139/10-2021 г. (СЗ АРБАН ООО)</t>
  </si>
  <si>
    <t>Договор аренды электросетевого оборудования №63/08-2020 от 12.08.2020 г. (Кройл ООО)</t>
  </si>
  <si>
    <t>от ТП-6014 до ТП-6049</t>
  </si>
  <si>
    <t>Договор арендынедвижимого имущества и электросетевого оборудования №43/03-2021 от 24.03.2021 г. (ФЛАГМАН ООО)</t>
  </si>
  <si>
    <t>от ПС-7 "Медпрепараты" до РП-164</t>
  </si>
  <si>
    <t>от ПС-7 "Медпрепараты" до РП-165</t>
  </si>
  <si>
    <t>от ТП-286 до ТП-2092</t>
  </si>
  <si>
    <t>от ТП-2084 до ТП-2074</t>
  </si>
  <si>
    <t>24:50:0000000:162507</t>
  </si>
  <si>
    <t>от ТП-964 до Алексеева, 8,10,12,14</t>
  </si>
  <si>
    <t>от муфты врезки №1 и №3 в КЛ 10 от РП-201 на ТП-5127 доТП-5111</t>
  </si>
  <si>
    <t>от ТП-5111 до муфты врезки №2си №4 в КЛ 10 от РП-201 до ТП-5127</t>
  </si>
  <si>
    <t>Договор аренды трансформаторной подстанции от 10.10.2022 (Долголенко В.В. ИП)</t>
  </si>
  <si>
    <t>ул. Юшкова, 36Ж</t>
  </si>
  <si>
    <t>Договор аренды недвижимого имущества и электросетевого оборудования №139/10-2022 от 17.10.2022 (Охотсовхоз Красноярский ЗАО)</t>
  </si>
  <si>
    <t>Договор № 143/10-2022
аренды недвижимого имущества и электросетевого оборудования от 25.10.2022 (ТЭК ООО)</t>
  </si>
  <si>
    <t>пр. им. Газеты Красноярский рабочий, 30А</t>
  </si>
  <si>
    <t>24:50:0000000:175859</t>
  </si>
  <si>
    <t>24:50:0000000:175863</t>
  </si>
  <si>
    <t>24:50:0000000:175861</t>
  </si>
  <si>
    <t>24:50:0500154:717</t>
  </si>
  <si>
    <t>24:50:0500154:712</t>
  </si>
  <si>
    <t>24:50:0500154:713</t>
  </si>
  <si>
    <t>24:50:0500154:714</t>
  </si>
  <si>
    <t>24:50:0500154:711</t>
  </si>
  <si>
    <t>24:50:0500154:716</t>
  </si>
  <si>
    <t>24:50:0500154:715</t>
  </si>
  <si>
    <t>24:50:0500154:891</t>
  </si>
  <si>
    <t>питающая линия 6 кВ</t>
  </si>
  <si>
    <t>Договор № 144/10-2022
аренды недвижимого имущества и электросетевого оборудования от 25.10.2022 (ТЭК ООО)</t>
  </si>
  <si>
    <t>24:50:0000000:154589</t>
  </si>
  <si>
    <t>от ГПП-93 до пр. им. Газеты Красноярский рабочий, 30А, стр.8</t>
  </si>
  <si>
    <t>24:50:0500154:363</t>
  </si>
  <si>
    <t>24:50:0500154:374</t>
  </si>
  <si>
    <t>24:50:0500154:375</t>
  </si>
  <si>
    <t>24:50:0500154:376</t>
  </si>
  <si>
    <t>24:50:0500154:859</t>
  </si>
  <si>
    <t>Договор аренды №147/11-2022 от 03.11.2022 (АРБАН СЗ АО)</t>
  </si>
  <si>
    <t>жилой район "Тихие зори"</t>
  </si>
  <si>
    <t>ул. Северное шоссе, 19Б</t>
  </si>
  <si>
    <t>ул. Северное шоссе, 17Д, стр.19</t>
  </si>
  <si>
    <t>ул. Караульная, 47</t>
  </si>
  <si>
    <t>24:50:0300303:88</t>
  </si>
  <si>
    <t>24:50:0000000:161529</t>
  </si>
  <si>
    <t>24:50:0300294:182</t>
  </si>
  <si>
    <t>ул. 9 Мая, 72, стр.1</t>
  </si>
  <si>
    <t>24:50:0000000:155635</t>
  </si>
  <si>
    <t>24:50:0100300:305</t>
  </si>
  <si>
    <t xml:space="preserve">КЛ 10 кВ до ТП-736 </t>
  </si>
  <si>
    <t>24:50:0300302:194</t>
  </si>
  <si>
    <t>ул. 2-я Брянская - ул. Караульная</t>
  </si>
  <si>
    <t>пр. Металлургов</t>
  </si>
  <si>
    <t>24:50:0000000:2307</t>
  </si>
  <si>
    <t>от точки 1 до ТП-6142</t>
  </si>
  <si>
    <t>ул. Судостроительная</t>
  </si>
  <si>
    <t>ул. Сады, 6г</t>
  </si>
  <si>
    <t>24:50:0200099:1938</t>
  </si>
  <si>
    <t>24:50:0000000:346797</t>
  </si>
  <si>
    <t>24:50:0000000:346815</t>
  </si>
  <si>
    <t>24:50:0700188:17849</t>
  </si>
  <si>
    <t>ул. Карамзина</t>
  </si>
  <si>
    <t>Свердловский район</t>
  </si>
  <si>
    <t>ул. Ярыгинская набережная</t>
  </si>
  <si>
    <t>24:50:0700188:17835</t>
  </si>
  <si>
    <t>КЛ 10 кВ ст. Бугач</t>
  </si>
  <si>
    <t>24:50:0000000:344493</t>
  </si>
  <si>
    <t>станция Бугач</t>
  </si>
  <si>
    <t>24:50:0000000:345263</t>
  </si>
  <si>
    <t>ул. Лесопарковая</t>
  </si>
  <si>
    <t>24:50:0100534:7086</t>
  </si>
  <si>
    <t>ул. Вильского</t>
  </si>
  <si>
    <t>24:50:0000000:341599</t>
  </si>
  <si>
    <t>24:50:0000000:341620</t>
  </si>
  <si>
    <t>жилой район "Серебряный"</t>
  </si>
  <si>
    <t>24:50:0100534:6584</t>
  </si>
  <si>
    <t>24:50:0000000:346719</t>
  </si>
  <si>
    <t>24:50:0100534:5404</t>
  </si>
  <si>
    <t>24:50:0700138:6691</t>
  </si>
  <si>
    <t>24:50:0700138:6650</t>
  </si>
  <si>
    <t>ул. Лесников, 27</t>
  </si>
  <si>
    <t>24:50:0700138:4861</t>
  </si>
  <si>
    <t>24:50:0700138:4932</t>
  </si>
  <si>
    <t>ул. Лесников, 27/1</t>
  </si>
  <si>
    <t>24:50:0700138:4934</t>
  </si>
  <si>
    <t>24:50:0700138:8125</t>
  </si>
  <si>
    <t>24:50:0700138:3814</t>
  </si>
  <si>
    <t>ул. Лесников, 25а</t>
  </si>
  <si>
    <t>24:50:0700138:7399</t>
  </si>
  <si>
    <t>24Ц:50:0700138:8132</t>
  </si>
  <si>
    <t>24:50:0700138:4933</t>
  </si>
  <si>
    <t>24:50:0700188:17980</t>
  </si>
  <si>
    <t>24:50:0000000:346818</t>
  </si>
  <si>
    <t>24:50:0100498:3356</t>
  </si>
  <si>
    <t>ул. Курчатова</t>
  </si>
  <si>
    <t>24:50:0000000:348047</t>
  </si>
  <si>
    <t>24:50:0000000:348337</t>
  </si>
  <si>
    <t>СНТ "Черёмушки"</t>
  </si>
  <si>
    <t>ул. Машиностроителей</t>
  </si>
  <si>
    <t>24:50:0500425:2001</t>
  </si>
  <si>
    <t>24:50:0500425:2002</t>
  </si>
  <si>
    <t>мкр. Серебряный</t>
  </si>
  <si>
    <t>ул. Судостроительная, д.155, д.157</t>
  </si>
  <si>
    <t>ул. Лесников, д.23</t>
  </si>
  <si>
    <t>ул. Ярыгинская набережная, д.21, д.23</t>
  </si>
  <si>
    <t>ул. Калинина, 183, 183А, 181, 179, 177, 191, 189, 175В, 175Б, 185, 175А, 177А, ул. Норильская, 3Б, 3В, 3Е, 3Ж, 3И</t>
  </si>
  <si>
    <t>24:50:0700138:8131</t>
  </si>
  <si>
    <t>24:50:0700138:9780</t>
  </si>
  <si>
    <t>24:50:0700138:9781</t>
  </si>
  <si>
    <t>от ТП-2038 до ТП-3047 и ТП-3040</t>
  </si>
  <si>
    <t>24:50:0000000:346848</t>
  </si>
  <si>
    <t>кадастровый квартал 24:11:0090104</t>
  </si>
  <si>
    <t>ул. Ады Лебедевой, 20А</t>
  </si>
  <si>
    <t>ул. Гусарова, 78</t>
  </si>
  <si>
    <t>ул. Ады Лебедевой, 20 и 22</t>
  </si>
  <si>
    <t>пр. им. Газеты Красноярский рабочий, 169г</t>
  </si>
  <si>
    <t>ул. Свердловская</t>
  </si>
  <si>
    <t>24:50:0000000:348557</t>
  </si>
  <si>
    <t>24:50:0000000:348575</t>
  </si>
  <si>
    <t xml:space="preserve">24:50:0000000:348996 </t>
  </si>
  <si>
    <t>24:50:0000000:348427</t>
  </si>
  <si>
    <t>24:50:0000000:350233</t>
  </si>
  <si>
    <t>24:50:0000000:348422</t>
  </si>
  <si>
    <t>24:50:0300302:925</t>
  </si>
  <si>
    <t>г. Красноярск, ул. Шахтеров</t>
  </si>
  <si>
    <t>г. Красноярск, пр-кт Молодежный, ул. Микуцкого, ул. 40 лет Победы</t>
  </si>
  <si>
    <t>г. Красноярск, ул. Петра Подзолкова, ул. Абытаевская</t>
  </si>
  <si>
    <t>г. Красноярск, ул. Абытаевская</t>
  </si>
  <si>
    <t>г. Красноярск, ул. Шахтеров, ул. Абытаевская, ул. Алексеева</t>
  </si>
  <si>
    <t>г, Красноярск, ул. 4-я Дальневосточная</t>
  </si>
  <si>
    <t>г. Красноярск, ул. Шахтеров, 49Д</t>
  </si>
  <si>
    <t>г. Красноярск, р-н Слобода Весны</t>
  </si>
  <si>
    <t>г. Красноярск, ул. Промысловая</t>
  </si>
  <si>
    <t>г. Красноярск, ул. Караульная - ул. Любы Шевцовой</t>
  </si>
  <si>
    <t>г. Красноярск, в районе 2-го км Енисейского тракта</t>
  </si>
  <si>
    <t>г. Красняорск, ул. Норильская - ул. Азовская</t>
  </si>
  <si>
    <t>г. Красняорск, ул. Калинина</t>
  </si>
  <si>
    <t>г. Красноярск, в районе Бугачево</t>
  </si>
  <si>
    <t>г. Красноярск, ул. Елены Стасовой</t>
  </si>
  <si>
    <t>г. Красноярск, ул. Айвазовского</t>
  </si>
  <si>
    <t>г. Красноярск, ул. 78 Добровльческой бригады</t>
  </si>
  <si>
    <t>г. Красноярск, ул. Пограничников</t>
  </si>
  <si>
    <t>г. Красноярск, район ст. Бугач</t>
  </si>
  <si>
    <t>г. Красноярск, ул. Норильская, 11</t>
  </si>
  <si>
    <t>г. Красноярск, ул. 9 Мая, 79А</t>
  </si>
  <si>
    <t>24:50:0300303:4300</t>
  </si>
  <si>
    <t>24:50:0300303:4306</t>
  </si>
  <si>
    <t>24:50:0000000:348735</t>
  </si>
  <si>
    <t>24:50:0000000:348736</t>
  </si>
  <si>
    <t>24:50:0000000:348429</t>
  </si>
  <si>
    <t>24:50:0000000:348738</t>
  </si>
  <si>
    <t>24:50:0000000:348875</t>
  </si>
  <si>
    <t>24:50:0300306:1600</t>
  </si>
  <si>
    <t>24:50:0000000:193479</t>
  </si>
  <si>
    <t>24:50:0000000:348793</t>
  </si>
  <si>
    <t>24:50:0000000:348567</t>
  </si>
  <si>
    <t>24:50:0300306:1597</t>
  </si>
  <si>
    <t xml:space="preserve"> 24:50:0100007:4939</t>
  </si>
  <si>
    <t>24:50:0000000:347083</t>
  </si>
  <si>
    <t>24:50:0000000:347104</t>
  </si>
  <si>
    <t>24:50:0000000:347096</t>
  </si>
  <si>
    <t>24:50:0000000:348401</t>
  </si>
  <si>
    <t>24:50:0100004:8811</t>
  </si>
  <si>
    <t>24:50:0000000:348570</t>
  </si>
  <si>
    <t>24:50:0100007:6841</t>
  </si>
  <si>
    <t>24:50:0000000:348708</t>
  </si>
  <si>
    <t>24:50:0400131:7420</t>
  </si>
  <si>
    <t>24:50:0100004:10146</t>
  </si>
  <si>
    <t>24:50:0000000:348732</t>
  </si>
  <si>
    <t>24:50:0700138:6667</t>
  </si>
  <si>
    <t>24:50:0700138:9805</t>
  </si>
  <si>
    <t>24:50:0000000:348947</t>
  </si>
  <si>
    <t>24:50:0400416:22750</t>
  </si>
  <si>
    <t>24:50:0300302:950</t>
  </si>
  <si>
    <t>24:50:0100004:10464</t>
  </si>
  <si>
    <t>ул. Годенко</t>
  </si>
  <si>
    <t>24:50:0000000:8486</t>
  </si>
  <si>
    <t>24:50:0000000:347173</t>
  </si>
  <si>
    <t>24:50:0300303:4301</t>
  </si>
  <si>
    <t>24:50:0300303:5966</t>
  </si>
  <si>
    <t>24:50:0300303:4313</t>
  </si>
  <si>
    <t>24:50:0300306:1596</t>
  </si>
  <si>
    <t>24:50:0100007:6842</t>
  </si>
  <si>
    <t>24:50:0100004:10702</t>
  </si>
  <si>
    <t>24:50:0100004:10704</t>
  </si>
  <si>
    <t>24:50:0100004:10703</t>
  </si>
  <si>
    <t>24:50:0100004:10708</t>
  </si>
  <si>
    <t>24:50:0200009:1688</t>
  </si>
  <si>
    <t>24:50:0200019:1938</t>
  </si>
  <si>
    <t>24:50:0200019:1939</t>
  </si>
  <si>
    <t>24:50:0100004:10145</t>
  </si>
  <si>
    <t>24:50:0100004:10732</t>
  </si>
  <si>
    <t>24:50:0700138:9806</t>
  </si>
  <si>
    <t>24:50:0500125:323</t>
  </si>
  <si>
    <t>24:50:0500125:324</t>
  </si>
  <si>
    <t xml:space="preserve">КЛ от РТП-170-1А до ВРУ-0,4кВ подъезд №2 МКД ул.П.Подзолкова,21 </t>
  </si>
  <si>
    <t>г. Красноярск, ул.П.Подзолкова,21</t>
  </si>
  <si>
    <t>г. Красноярск, ул.П.Подзолкова, 3и</t>
  </si>
  <si>
    <t>г. Красноярск, ул.П.Подзолкова, 3и (от стены здания до ВРУ)</t>
  </si>
  <si>
    <t>г. Красноярск, ул.Калинина,175е</t>
  </si>
  <si>
    <t xml:space="preserve">г. Красноярск, ул.Норильская,52А  </t>
  </si>
  <si>
    <t xml:space="preserve">г. Красноярск, ул.Норильская,52А  (от стены до ВРУ) </t>
  </si>
  <si>
    <t>г. Красноярск, ул.Норильская,52</t>
  </si>
  <si>
    <t xml:space="preserve">г. Красноярск, ул.Норильская,52 (от стены до ВРУ) </t>
  </si>
  <si>
    <t>г. Красноярск, ул.Норильская,54</t>
  </si>
  <si>
    <t xml:space="preserve">г. Красноярск, ул.Норильская,54 (от стены до ВРУ) </t>
  </si>
  <si>
    <t>г. Красноярск, ул.Норильская,36</t>
  </si>
  <si>
    <t>г. Красноярск, ул.Норильская,38</t>
  </si>
  <si>
    <t>г. Красноярск, ул.Калинина,8а, ул.Калинина,8ж</t>
  </si>
  <si>
    <t>г. Красноярск, ул.Калинина,8а, ул.Калинина,8ж (участки от стены здания до ВРУ)</t>
  </si>
  <si>
    <t>г. Красноярск, ул.Калинина,17</t>
  </si>
  <si>
    <t>г. Красноярск, ул.Калинина,15</t>
  </si>
  <si>
    <t>г. Красноярск, ул. Взлетная, 7А, 7Д, 7Ж, 7К</t>
  </si>
  <si>
    <t>г. Красноярск, ул.Норильская,20</t>
  </si>
  <si>
    <t>г. Красноярск, ул.Норильская,20 (от стены здания до ВРУ)</t>
  </si>
  <si>
    <t>г. Красноярск, ул.Норильская,18</t>
  </si>
  <si>
    <t>г. Красноярск, ул. Свердловская,6л</t>
  </si>
  <si>
    <t>г. Красноярск, ул. Маерчака, 67А</t>
  </si>
  <si>
    <t>г. Красноярск, ул. 9 Мая, 81</t>
  </si>
  <si>
    <t>жилой район "Слобода Весны"</t>
  </si>
  <si>
    <t>мкр. Новалэнд</t>
  </si>
  <si>
    <t>ул. Ладо Кецховели</t>
  </si>
  <si>
    <t>мкр. Белые росы</t>
  </si>
  <si>
    <t>ул. Мартынова, 26</t>
  </si>
  <si>
    <t>24:50:0300305:33661</t>
  </si>
  <si>
    <t>от ТП-6147 до ВРУ-0,4 кВ школы</t>
  </si>
  <si>
    <t>от РП-98 до ВРУ потребителей</t>
  </si>
  <si>
    <t>24:50:0400416:9308</t>
  </si>
  <si>
    <t>от РП-97 до МКД Попова, 8г</t>
  </si>
  <si>
    <t>ул. Попова, 8г</t>
  </si>
  <si>
    <t>24:50:0100162:1359</t>
  </si>
  <si>
    <t>24:50:0100162:1360</t>
  </si>
  <si>
    <t>ул. Попова, 8в</t>
  </si>
  <si>
    <t>от РП-97 до МКД Попова, 8в</t>
  </si>
  <si>
    <t>24:50:0100162:1361</t>
  </si>
  <si>
    <t>ул. Попова, 8а</t>
  </si>
  <si>
    <t>от РП-97 до МКД Попова, 8а</t>
  </si>
  <si>
    <t>24:50:0100162:1364</t>
  </si>
  <si>
    <t>от РП-97 до МКД Попова, 8</t>
  </si>
  <si>
    <t>ул. Попова, 8</t>
  </si>
  <si>
    <t>ул. Попова, 10</t>
  </si>
  <si>
    <t>24:50:0100162:1363</t>
  </si>
  <si>
    <t>от ТП-348 до МКД Попова, 10</t>
  </si>
  <si>
    <t>от ТП-1230 до МКД пр-кт Мира, 152/2</t>
  </si>
  <si>
    <t>пр-кт Мира, 152/2</t>
  </si>
  <si>
    <t>24:50:0000000:146316</t>
  </si>
  <si>
    <t>24:50:0200132:895</t>
  </si>
  <si>
    <t>пр-кт Мира, 152/1</t>
  </si>
  <si>
    <t>от ТП-1230 до МКД пр-кт Мира, 152/1</t>
  </si>
  <si>
    <t>от ТП-1230 до МКД ул. Ленина, 177А</t>
  </si>
  <si>
    <t>ул. Ленина, 177А</t>
  </si>
  <si>
    <t>24:50:0200132:892</t>
  </si>
  <si>
    <t>24:50:0200132:880</t>
  </si>
  <si>
    <t>от ТП-1230 до МКД ул. Профсоюзов, 27</t>
  </si>
  <si>
    <t>ул. Профсоюзов, 27</t>
  </si>
  <si>
    <t>от ВРУ-0,4 кВ ул. Айвазовского, 37 до жилого дома ул. Глинки, 30а</t>
  </si>
  <si>
    <t xml:space="preserve"> ул. Глинки, 30а</t>
  </si>
  <si>
    <t>24:50:0500203:501</t>
  </si>
  <si>
    <t>от ТП-593 до кадетского корпуса ул. Малиновского, №20г</t>
  </si>
  <si>
    <t>24:50:0400101:1775</t>
  </si>
  <si>
    <t>от ТП-549 до кадетского корпуса ул. Малиновского, №20г</t>
  </si>
  <si>
    <t>от ТП-544 до кадетского корпуса ул. Малиновского, №20г</t>
  </si>
  <si>
    <t xml:space="preserve"> ул. Малиновского, №20г</t>
  </si>
  <si>
    <t>24:50:0400101:1729</t>
  </si>
  <si>
    <t>24:50:0400101:1730</t>
  </si>
  <si>
    <t>от ТП-1237 до ул. Ломоносова, 47, стр.7</t>
  </si>
  <si>
    <t>ул. Ломоносова, 47, стр.7</t>
  </si>
  <si>
    <t>24:50:0200202:1355</t>
  </si>
  <si>
    <t>опора №1 в районе жд ул. Ломоносова, 52 до здания ул. Ломоносова, 54</t>
  </si>
  <si>
    <t xml:space="preserve"> ул. Ломоносова, 54</t>
  </si>
  <si>
    <t>24:50:0200200:238</t>
  </si>
  <si>
    <t>ул. Ломоносова, 102</t>
  </si>
  <si>
    <t>24:50:0200202:1444</t>
  </si>
  <si>
    <t>24:50:0200132:891</t>
  </si>
  <si>
    <t>от ТП-1238 до ул. Мира, 158</t>
  </si>
  <si>
    <t>от ТП-1228 до ул. Ломоносова, 42</t>
  </si>
  <si>
    <t xml:space="preserve"> ул. Ломоносова, 42</t>
  </si>
  <si>
    <t xml:space="preserve"> ул. Мира, 158</t>
  </si>
  <si>
    <t>24:50:0000000:196298</t>
  </si>
  <si>
    <t>от ТП-1236 до ул. Вокзальная, 25</t>
  </si>
  <si>
    <t>ул. Вокзальная, 25</t>
  </si>
  <si>
    <t>24:50:0200132:890</t>
  </si>
  <si>
    <t>от ТП-29 до ул. Маерчака, 5</t>
  </si>
  <si>
    <t>ул. Маерчака, 5</t>
  </si>
  <si>
    <t>ул. Маерчака, 7</t>
  </si>
  <si>
    <t>от ТП-29 до ул. Маерчака, 7</t>
  </si>
  <si>
    <t>24:50:0200087:2632</t>
  </si>
  <si>
    <t>24:50:0200087:2631</t>
  </si>
  <si>
    <t>от оп.1, 2 ул. Маерчака до жилых домов Маерчака, 5 и 7</t>
  </si>
  <si>
    <t>ул. Маерчака, 5 и 7</t>
  </si>
  <si>
    <t>24:50:0000000:147174</t>
  </si>
  <si>
    <t xml:space="preserve">от ТП-9091 до ул. Авиаторов, 42,44 </t>
  </si>
  <si>
    <t xml:space="preserve"> ул. Авиаторов, 42,44 </t>
  </si>
  <si>
    <t>24:50:0400395:5011</t>
  </si>
  <si>
    <t>от ТП-9091 до ул. Авиаторов, 50Д</t>
  </si>
  <si>
    <t>ул. Авиаторов, 50Д</t>
  </si>
  <si>
    <t>24:50:0400395:4829</t>
  </si>
  <si>
    <t>ул.Ломоносова, 29</t>
  </si>
  <si>
    <t>24:50:0200196:1484</t>
  </si>
  <si>
    <t>от ТП-1225А до ул.Ломоносова, 29</t>
  </si>
  <si>
    <t>ул. Алексеева, 39</t>
  </si>
  <si>
    <t>ул. Водопьянова, 14, 16</t>
  </si>
  <si>
    <t>24:50:0400416:8397</t>
  </si>
  <si>
    <t>ул.Северное шоссе, 50</t>
  </si>
  <si>
    <t>24:50:0300298:180</t>
  </si>
  <si>
    <t>ул. Парижской коммуны, 15</t>
  </si>
  <si>
    <t>24:50:0000000:193286</t>
  </si>
  <si>
    <t xml:space="preserve"> ул. Корнеева, 26</t>
  </si>
  <si>
    <t>24:50:0100300:1473</t>
  </si>
  <si>
    <t>Договор аренды недвижимого имущества и электросетевого оборудования №135/10-2022  от 10.10.2022 (УК Первый квартал ООО)</t>
  </si>
  <si>
    <t>ул. Крайняя, 2а</t>
  </si>
  <si>
    <t xml:space="preserve"> ул. Авиаторов, 38</t>
  </si>
  <si>
    <t>24:50:0400395:6216</t>
  </si>
  <si>
    <t>24:50:0400067:2161</t>
  </si>
  <si>
    <t>24:50:0400011:7322</t>
  </si>
  <si>
    <t>ВРУ-0,4 кВ ул. Борисова, 28</t>
  </si>
  <si>
    <t>24:50:0100414:3087</t>
  </si>
  <si>
    <t>ул. 60 лет образования СССР, 43</t>
  </si>
  <si>
    <t>от ТП-59 до жилого дома ул. 60 лет образования СССР, 43</t>
  </si>
  <si>
    <t xml:space="preserve"> ул. Борисова, 28</t>
  </si>
  <si>
    <t>г. Красноярск, ул. Годенко, д.7</t>
  </si>
  <si>
    <t>г. Красноярск, ул. 78 Добровольческой бригады, д.28</t>
  </si>
  <si>
    <t>г. Красноярск, ул. Калинина, 112</t>
  </si>
  <si>
    <t>г. Красноярск, ул. Лесников</t>
  </si>
  <si>
    <t>г. Красноярск, ул. Лесников, 37б</t>
  </si>
  <si>
    <t>Фактический срок эксплуатации (месяцев)</t>
  </si>
  <si>
    <t>Первоначальная (балансовая) стоимость (рублей)</t>
  </si>
  <si>
    <t>ВЛ 6 кВ ПС-66 "Громадская" ф.66-02</t>
  </si>
  <si>
    <t>ВЛ 6 кВ ПС-66 "Громадская" ф.66-03, ф.66-05</t>
  </si>
  <si>
    <t xml:space="preserve"> ВЛ 10 кВ РП-151 до оп.18</t>
  </si>
  <si>
    <t xml:space="preserve">Договор аренды №06/11-15 от 01.11.2015 г. </t>
  </si>
  <si>
    <t>Договор аренды №05/11-15 от 01.11.2015 г. Три Медведя ООО)</t>
  </si>
  <si>
    <t>ТП-6027</t>
  </si>
  <si>
    <t>ТП-205</t>
  </si>
  <si>
    <t>КТП-137-2-15</t>
  </si>
  <si>
    <t xml:space="preserve">РТП-170-1А </t>
  </si>
  <si>
    <t>24:50:0000000:252556</t>
  </si>
  <si>
    <t>24:50:0000000:195561</t>
  </si>
  <si>
    <t>24:50:0400110:908</t>
  </si>
  <si>
    <t>24:50:0400110:909</t>
  </si>
  <si>
    <t>24:50:0100004:1602</t>
  </si>
  <si>
    <t>24:50:0300302:846</t>
  </si>
  <si>
    <t>24:50:0400110:598</t>
  </si>
  <si>
    <t>24:50:0500203:1002</t>
  </si>
  <si>
    <t>г.Красноярск г, ул. Петра Подзолкова</t>
  </si>
  <si>
    <t>г. Красноярск, Советский район, ул. Авиаторов, 3</t>
  </si>
  <si>
    <t>г.Красноярск г, р-н ст.Бугач</t>
  </si>
  <si>
    <t>г.Красноярск, Октябрьский район, ул.Норильская, 40, 42, 44</t>
  </si>
  <si>
    <t>г.Красноярск, Советский район, ул. Авиаторов, 3</t>
  </si>
  <si>
    <t>г. Красноярск, ул Айвазовского</t>
  </si>
  <si>
    <t xml:space="preserve">2КЛ-10кВ от РТП-51 до ТП-5101, 2ААБЛ-10 (3х240), L=1,73км </t>
  </si>
  <si>
    <t xml:space="preserve">30КЛ-0,4кВ от РУ-0,4кВ ТП-5101 до ВРУ-0,4кВ ж/д по адресу ул.Норильская, 40, 42, 44, </t>
  </si>
  <si>
    <t>2КЛ-10кВ от соединительных муфт №1, №2 с КЛ-10кВ от ТП-204 до РУ-10кВ ТП-205, ф.181-01, ф.181-42</t>
  </si>
  <si>
    <t>16КЛ-0,4кВ от РУ-0,4кВ ТП-205 до ВРУ-0,4кВ №№1, 3, 5, 6, 7 МКД ул.Авиаторов,3</t>
  </si>
  <si>
    <t>24:50:0000000:147819</t>
  </si>
  <si>
    <t>24:50:0100443:2604</t>
  </si>
  <si>
    <t>24:50:0100177:806</t>
  </si>
  <si>
    <t>24:50:0400415:2883-24/095/2018-1 от 20.09.2018</t>
  </si>
  <si>
    <t>24:50:0000000:2693-24/105/2021-9
от 13.08.2021</t>
  </si>
  <si>
    <t>24-24-01/239/2013-807 от 15.10.2013</t>
  </si>
  <si>
    <t>24:46:0000000:10685-24/101/2024-2 от 05.04.2024</t>
  </si>
  <si>
    <t>24-24/001-24/001/035/2015-6188/1
от 02.12.2015</t>
  </si>
  <si>
    <t>24:50:0300251:1011-24/095/2023-6
от 08.09.2023</t>
  </si>
  <si>
    <t>24-24-01/199/2012-561 от 23.10.2012</t>
  </si>
  <si>
    <t>24-24-01/199/2012-560 от 23.10.2012</t>
  </si>
  <si>
    <t>24:50:0300299:313-24/107/2021-9
от 13.08.2021</t>
  </si>
  <si>
    <t>ул. Партизана Железняка, 42 «ЛД Кристалл Арена»</t>
  </si>
  <si>
    <t>24-24/001-24/001/039/2015-7654/2
от 13.01.2016</t>
  </si>
  <si>
    <t>24-24/001-24/001/024/2015-711/2
от 12.02.2015</t>
  </si>
  <si>
    <t>24-24/001-24/001/024/2015-710/2
от 12.02.2015</t>
  </si>
  <si>
    <t>24:50:0300305:33658-24/095/2019-2 от 22.10.2019</t>
  </si>
  <si>
    <t>24-24/001-24/001/006/2016-4615/2
от 08.08.2016</t>
  </si>
  <si>
    <t>24-24/001-24/001/024/2015-689/2
от 12.02.2015</t>
  </si>
  <si>
    <t>ул. Бадалык, 5г</t>
  </si>
  <si>
    <t>24:50:0100204:1480-24/095/2023-46 от 29.08.2023</t>
  </si>
  <si>
    <t>24:50:0000000:19312-24/112/2021-3 от 08.11.2021</t>
  </si>
  <si>
    <t>24:50:0400415:1629-24/121/2017-5
от 27.11.2017</t>
  </si>
  <si>
    <t>24:50:0400415:486-24/095/2017-4
от 18.07.2017</t>
  </si>
  <si>
    <t>24:50:0400415:5743-24/097/2022-3
от 09.06.2022</t>
  </si>
  <si>
    <t>24:11:0210204:3365-24/108/2022-3
от 18.07.2022</t>
  </si>
  <si>
    <t>24-24/001-24/001/035/2015-6197/2
от 02.12.2015</t>
  </si>
  <si>
    <t>24:50:0600031:1953-24/122/2023-4
от 31.08.2023</t>
  </si>
  <si>
    <t>24:50:0600114:833-24/095/2022-1
от 22.08.2022</t>
  </si>
  <si>
    <t>24:50:0700040:4597-24/095/2022-11от 15.11.2022</t>
  </si>
  <si>
    <t>24:50:0400416:20687-24/095/2020-2 от 18.09.2020</t>
  </si>
  <si>
    <t>24:50:0400416:20685-24/095/2020-2 от 18.09.2020</t>
  </si>
  <si>
    <t>24:50:0400416:4442-24/105/2019-6
от 13.05.2019</t>
  </si>
  <si>
    <t>24:50:0400156:114-24/095/2022-69
от 29.10.2022</t>
  </si>
  <si>
    <t>24:50:0400395:4833-24/113/2019-11 от 15.11.2019</t>
  </si>
  <si>
    <t>24:50:0000000:175103-24/105/2019-6 от 15.11.2019</t>
  </si>
  <si>
    <t>24:50:0400416:4250</t>
  </si>
  <si>
    <t>24:50:0400416:4250-24/095/2019-10 от 15.11.2019</t>
  </si>
  <si>
    <t>24:50:0300299:307-24/095/2023-9
от 14.09.2023</t>
  </si>
  <si>
    <t>24:50:0400415:98-24/095/2023-3
от 14.09.2023</t>
  </si>
  <si>
    <t>24:50:0400085:225-24/095/2023-24
от 14.09.2023</t>
  </si>
  <si>
    <t>24:50:0400416:22410-24/095/2023-3 от 01.02.2023</t>
  </si>
  <si>
    <t>24:50:0400416:260-24/095/2023-4
от 14.09.2023</t>
  </si>
  <si>
    <t>24:53:0110374:2391-24/095/2023-64 от 14.09.2023</t>
  </si>
  <si>
    <t>24:50:0400101:2888-24/110/2022-16 от 07.04.2022</t>
  </si>
  <si>
    <t>24:50:0300305:28287-24/097/2020-7 от 29.07.2020</t>
  </si>
  <si>
    <t>24:50:0000000:146210-24/097/2020-10 от 16.10.2020</t>
  </si>
  <si>
    <t>24:11:0290401:2016-24/118/2020-2
от 19.08.2020</t>
  </si>
  <si>
    <t>24:11:0290401:2012-24/118/2020-2
от 19.08.2020</t>
  </si>
  <si>
    <t>24:11:0290109:2826</t>
  </si>
  <si>
    <t>24:11:0290109:2826-24/100/2020-3
от 05.02.2020</t>
  </si>
  <si>
    <t>24:11:0290109:2525-24/095/2021-17 от 02.08.2021</t>
  </si>
  <si>
    <t>24:11:0290109:3615-24/095/2023-1
от 30.05.2023</t>
  </si>
  <si>
    <t>Договор аренды имущества №155/09-2023 от 01.09.2023 (СолонцыЖилСтрой)</t>
  </si>
  <si>
    <t>24:50:0400011:7320-24/095/2021-4
от 08.10.2021</t>
  </si>
  <si>
    <t>24:50:0100414:1332-24/095/2021-4
от 11.10.2021</t>
  </si>
  <si>
    <t>24:50:0100501:75-24/095/2024-9
от 18.10.2024</t>
  </si>
  <si>
    <t>24:50:0100501:76-24/095/2024-9
от 18.10.2024</t>
  </si>
  <si>
    <t>Договор аренды нежилого помещения и электросетевого оборудования от 01.10.2024</t>
  </si>
  <si>
    <t>24:50:0700142:342-24/095/2022-6
от 29.10.2022</t>
  </si>
  <si>
    <t>24:50:0300260:939</t>
  </si>
  <si>
    <t>24:50:0300260:939-24/107/2022-3
от 21.03.2022</t>
  </si>
  <si>
    <t>24:50:0200025:2588-24/095/2022-12 от 15.11.2022</t>
  </si>
  <si>
    <t>24:50:0100300:890-24/095/2023-11
от 14.09.2023</t>
  </si>
  <si>
    <t>24:50:0500265:978-24/107/2023-3
от 10.05.2023</t>
  </si>
  <si>
    <t>24:50:0500265:1056-24/107/2023-3
от 10.05.2023</t>
  </si>
  <si>
    <t>24:50:0700138:2071-24/095/2023-10 от 25.08.2023</t>
  </si>
  <si>
    <t>24:50:0700138:2078-24/095/2023-9
от 25.08.2023</t>
  </si>
  <si>
    <t>24:50:0700138:2070-24/095/2023-8
от 25.08.2023</t>
  </si>
  <si>
    <t>24:50:0600203:1529-24/101/2024-5
от 05.04.2024</t>
  </si>
  <si>
    <t>24:50:0000000:346598-24/101/2024-3 от 05.04.2024</t>
  </si>
  <si>
    <t>24:50:0700449:1296-24/101/2024-3
от 05.04.2024</t>
  </si>
  <si>
    <t>24:50:0300305:15246-24/095/2024-28 от 06.03.2024 24:50:0300305:15249-24/095/2024-24 от 06.03.2024</t>
  </si>
  <si>
    <t>24-24/001-24/001/049/2016-4277/2
от 28.07.2016</t>
  </si>
  <si>
    <t>24-24/001-24/001/049/2016-4265/2
от 15.07.2016</t>
  </si>
  <si>
    <t>24-24/001-24/001/049/2016-4269/2
от 15.07.2016</t>
  </si>
  <si>
    <t>24:50:0500196:2432-24/112/2017-4
от 16.10.2017</t>
  </si>
  <si>
    <t>24:50:0500154:272-24/095/2022-1
от 12.11.2022</t>
  </si>
  <si>
    <t>24:50:0500154:264-24/095/2022-1
от 12.11.2022</t>
  </si>
  <si>
    <t>24:50:0500154:269-24/095/2022-1
от 12.11.2022</t>
  </si>
  <si>
    <t>24:50:0400397:7927-24/095/2024-2
от 15.10.2024</t>
  </si>
  <si>
    <t>24:50:0300303:3112-24/095/2024-19 от 15.10.2024</t>
  </si>
  <si>
    <t>24:50:0400131:3611-24/095/2024-28 от 15.10.2024</t>
  </si>
  <si>
    <t>24:50:0400131:3613-24/095/2024-25 от 15.10.2024</t>
  </si>
  <si>
    <t>24:50:0400232:528-24/095/2024-6
от 15.10.2024</t>
  </si>
  <si>
    <t>24:50:0200019:578-24/095/2024-32
от 15.10.2024</t>
  </si>
  <si>
    <t>24:50:0000000:348953-24/095/2024-4 от 15.10.2024</t>
  </si>
  <si>
    <t>24:50:0100004:1592-24/095/2024-39 от 15.10.2024</t>
  </si>
  <si>
    <t>24:50:0100108:23-24/095/2024-25
от 15.10.2024</t>
  </si>
  <si>
    <t>24:50:0100004:10969-24/095/2024-2 от 15.10.2024</t>
  </si>
  <si>
    <t>24:50:0100007:4948-24/095/2024-4
от 15.10.2024</t>
  </si>
  <si>
    <t>24:50:0100004:8802-24/095/2024-13 от 15.10.2024</t>
  </si>
  <si>
    <t>24:50:0100007:1340-24/095/2024-35 от 15.10.2024</t>
  </si>
  <si>
    <t>24:50:0100004:10144-24/095/2024-4 от 15.10.2024</t>
  </si>
  <si>
    <t>24:50:0100212:342-24/095/2024-13
от 15.10.2024</t>
  </si>
  <si>
    <t>24:50:0700138:4948-24/095/2024-12 от 15.10.2024</t>
  </si>
  <si>
    <t>24:50:0700138:9807-24/095/2024-6
от 15.10.2024</t>
  </si>
  <si>
    <t>24:50:0500125:664-24/095/2024-2
от 15.10.2024</t>
  </si>
  <si>
    <t>24:50:0100007:6841-24/095/2024-2
от 15.10.2024</t>
  </si>
  <si>
    <t>24:59:0000000:147106</t>
  </si>
  <si>
    <t xml:space="preserve">г. Красноярск пр. Красноярский рабочий, 27 , стр.4, пом.28/2   </t>
  </si>
  <si>
    <t>24:50:0500196:2211</t>
  </si>
  <si>
    <t>24:50:0500196:2211-24/001/2017-1
15.05.2017</t>
  </si>
  <si>
    <t>24:50:0300306:1601-24/095/2024-2
от 15.10.2024</t>
  </si>
  <si>
    <t>24:50:0300302:951-24/095/2024-2
от 15.10.2024</t>
  </si>
  <si>
    <t>24:50:0100003:265-24/095/2024-2
от 15.10.2024</t>
  </si>
  <si>
    <t>24:50:0300305:34847-24/095/2024-2 от 15.10.2024</t>
  </si>
  <si>
    <t>24:50:0300305:33708-24/095/2024-19 от 15.10.2024</t>
  </si>
  <si>
    <t>24:50:0300306:1574-24/095/2024-4
от 15.10.2024</t>
  </si>
  <si>
    <t>24:11:0000000:27285-24/095/2024-2 от 15.10.2024</t>
  </si>
  <si>
    <t>24:11:0000000:27285</t>
  </si>
  <si>
    <t>24:11:0010106:291-24/095/2024-4
от 15.10.2024</t>
  </si>
  <si>
    <t>24:11:0010106:291</t>
  </si>
  <si>
    <t>Договор аренды объектов электросетевого хозяйства №05-09-24АР от 27.09.2024 (ООО ТСК "Энергоальянс")</t>
  </si>
  <si>
    <t>24-24/013-24/013/001/2015-1342/2
от 21.04.2015</t>
  </si>
  <si>
    <t>ПС №1 "Промбаза" (ТП 110-35-6 кВ)</t>
  </si>
  <si>
    <t xml:space="preserve">ПС "В-2" </t>
  </si>
  <si>
    <t xml:space="preserve">ПС №3 "КПП-2" </t>
  </si>
  <si>
    <t>г. Зеленогорск, ул. Индустриальная</t>
  </si>
  <si>
    <t>24-24/013-24/013/001/2015-1340/2
от 21.04.2015</t>
  </si>
  <si>
    <t>24-24/013-24/013/001/2015-1339/2
от 21.04.2015</t>
  </si>
  <si>
    <t>24:59:0410001:597-24/095/2019-1
от 20.11.2019</t>
  </si>
  <si>
    <t>24:59:0410001:628-24/095/2024-3
от 23.05.2024</t>
  </si>
  <si>
    <t>24:59:0409003:372-24/095/2019-1
от 18.09.2019</t>
  </si>
  <si>
    <t>24:59:0410001:591-24/095/2019-1
от 27.09.2019</t>
  </si>
  <si>
    <t>24:59:0409003:374-24/095/2020-1
от 05.03.2020</t>
  </si>
  <si>
    <t>24:59:0303037:1762-24/095/2022-1
от 13.01.2022</t>
  </si>
  <si>
    <t>24:59:0901001:192-24/095/2021-1
от 09.12.2021</t>
  </si>
  <si>
    <t>24:59:0901001:195-24/095/2021-1
от 13.12.2021</t>
  </si>
  <si>
    <t>24:59:0306001:3505-24/095/2024-3
от 05.07.2024</t>
  </si>
  <si>
    <t>24:59:0402001:129-24/095/2019-1
от 19.11.2019</t>
  </si>
  <si>
    <t>24:59:0402005:641-24/095/2021-1
от 09.12.2021</t>
  </si>
  <si>
    <t>24:59:0105001:431-24/095/2021-1
от 08.12.2021</t>
  </si>
  <si>
    <t>24:59:0410001:592-24/095/2019-1
от 27.09.2019</t>
  </si>
  <si>
    <t>24:59:0410001:596-24/095/2019-1
от 13.11.2019</t>
  </si>
  <si>
    <t>24:59:0410001:599-24/095/2019-1
от 25.11.2019</t>
  </si>
  <si>
    <t>24:59:0410001:595-24/095/2019-1
от 11.11.2019</t>
  </si>
  <si>
    <t>24:59:0410001:598-24/095/2019-1
от 22.11.2019</t>
  </si>
  <si>
    <t>24:59:0410001:601-24/095/2020-1
от 05.03.2020</t>
  </si>
  <si>
    <t>24:59:0410001:624-24/095/2021-1
от 02.12.2021</t>
  </si>
  <si>
    <t>24:59:0410001:625-24/095/2021-1
от 02.12.2021</t>
  </si>
  <si>
    <t>24:59:0402005:628-24/095/2019-1
от 11.12.2019</t>
  </si>
  <si>
    <t>24:59:0401003:186-24/095/2021-1
от 08.12.2021</t>
  </si>
  <si>
    <t>24:59:0401003:187-24/095/2021-1
от 09.12.2021</t>
  </si>
  <si>
    <t>24:59:0401003:188-24/095/2021-1
от 09.12.2021</t>
  </si>
  <si>
    <t>24:59:0401003:189-24/095/2021-1
от 09.12.2021</t>
  </si>
  <si>
    <t>24:59:0306001:3504-24/097/2024-3
от 09.07.2024</t>
  </si>
  <si>
    <t>24:59:0105001:432-24/112/2024-3
от 08.07.2024</t>
  </si>
  <si>
    <t>24:50:0100177:1536-24/095/2023-1
от 19.04.2023</t>
  </si>
  <si>
    <t>24:50:0000000:348786-24/095/2023-1 от 19.04.2023</t>
  </si>
  <si>
    <t>24:50:0200197:948-24/095/2024-1
от 19.01.2024</t>
  </si>
  <si>
    <t>24:50:0200197:949-24/095/2024-1
от 19.01.2024</t>
  </si>
  <si>
    <t>24:50:0000000:350128-24/095/2024-1 от 17.06.2024</t>
  </si>
  <si>
    <t>24:50:0300299:1772-24/095/2024-1
от 17.06.2024</t>
  </si>
  <si>
    <t>24:50:0300305:33781</t>
  </si>
  <si>
    <t>24:50:0300305:33850</t>
  </si>
  <si>
    <t>24:50:0100004:10975</t>
  </si>
  <si>
    <t>24:50:0300306:1595</t>
  </si>
  <si>
    <t>24-24-01/019/2010-939 от 22.03.2010</t>
  </si>
  <si>
    <t>24:50:0000000:346526-24/095/2020-1 от 23.06.2020</t>
  </si>
  <si>
    <t>24:50:0000000:2342</t>
  </si>
  <si>
    <t>24:50:0000000:345364-24/095/2019-1 от 06.11.2019</t>
  </si>
  <si>
    <t>24-24/001-24/001/024/2015-699/2
от 12.02.2015</t>
  </si>
  <si>
    <t>24-24/001-24/001/006/2016-4611/2
от 08.08.2016</t>
  </si>
  <si>
    <t>24-24/001-24/001/006/2016-4612/2
от 08.08.2016</t>
  </si>
  <si>
    <t>24:50:0300305:4680-24/001/2017-1
от 24.01.2017</t>
  </si>
  <si>
    <t>24:50:0300305:34773-24/095/2022-1 от 02.11.2022</t>
  </si>
  <si>
    <t>24:50:0000000:341523-24/095/2018-1 от 03.08.2018</t>
  </si>
  <si>
    <t>24:50:0000000:341696-24/095/2018-1 от 02.11.2018</t>
  </si>
  <si>
    <t>24:50:0400128:1487-24/095/2020-1
от 20.10.2020</t>
  </si>
  <si>
    <t>24:50:0400111:5221-24/095/2022-1
от 25.01.2022</t>
  </si>
  <si>
    <t>24:50:0400111:5306-24/095/2023-1
от 17.01.2023</t>
  </si>
  <si>
    <t>24:50:0400415:6987-24/095/2022-1
от 27.07.2022</t>
  </si>
  <si>
    <t>24:50:0400415:5720-24/095/2021-1
от 09.12.2021</t>
  </si>
  <si>
    <t>24:50:0400415:8311-24/095/2023-1
от 28.06.2023</t>
  </si>
  <si>
    <t>24:50:0400415:5716-24/095/2021-1
от 09.11.2021</t>
  </si>
  <si>
    <t>24:50:0400415:6986-24/095/2022-1
от 26.07.2022</t>
  </si>
  <si>
    <t>24:50:0000000:348248-24/095/2022-1 от 19.07.2022</t>
  </si>
  <si>
    <t>24:50:0400415:8314-24/095/2023-1
от 28.06.2023</t>
  </si>
  <si>
    <t>24:50:0400415:5712-24/095/2021-1
от 25.10.2021</t>
  </si>
  <si>
    <t>24:50:0400415:8312-24/095/2023-1
от 28.06.2023</t>
  </si>
  <si>
    <t>24:50:0400415:8313-24/095/2023-1
от 28.06.2023</t>
  </si>
  <si>
    <t>24:50:0400415:7002-24/095/2022-1
от 25.11.2022</t>
  </si>
  <si>
    <t>24:50:0400415:5067-24/095/2021-1
от 06.04.2021</t>
  </si>
  <si>
    <t>24:50:0000000:343171-24/095/2018-1 от 23.11.2018</t>
  </si>
  <si>
    <t>24:50:0000000:346647-24/095/2020-1 от 15.10.2020</t>
  </si>
  <si>
    <t>24:50:0300303:4296-24/095/2022-1
от 29.10.2022</t>
  </si>
  <si>
    <t>24:50:0000000:349667-24/095/2023-1 от 02.10.2023</t>
  </si>
  <si>
    <t>24:50:0000000:349692-24/095/2023-1 от 17.10.2023</t>
  </si>
  <si>
    <t>24:50:0000000:346618-24/095/2020-1 от 18.09.2020</t>
  </si>
  <si>
    <t>24:50:0000000:346617-24/095/2020-1 от 18.09.2020</t>
  </si>
  <si>
    <t>24:50:0300305:28309-24/105/2023-3
от 16.06.2023</t>
  </si>
  <si>
    <t>24:50:0300306:1546-24/095/2021-1
от 29.09.2021</t>
  </si>
  <si>
    <t>24:50:0000000:341154-24/095/2018-1 от 16.02.2018</t>
  </si>
  <si>
    <t>24:50:0100225:767-24/095/2021-1
от 18.08.2021</t>
  </si>
  <si>
    <t>24:50:0000000:8193-24/095/2019-4
от 14.05.2019</t>
  </si>
  <si>
    <t>24:50:0000000:348624-24/095/2023-1 от 13.01.2023</t>
  </si>
  <si>
    <t>24:50:0100234:1490-24/095/2018-1
от 26.09.2018</t>
  </si>
  <si>
    <t>24:50:0100234:1493-24/095/2018-1
от 27.09.2018</t>
  </si>
  <si>
    <t>24:50:0000000:346524-24/105/2020-3 от 28.07.2020</t>
  </si>
  <si>
    <t>24:50:0400416:20665-24/109/2020-3
от 28.07.2020</t>
  </si>
  <si>
    <t>24:50:0400416:21418-24/095/2021-1
от 07.07.2021</t>
  </si>
  <si>
    <t>24:50:0000000:346687-24/095/2020-1 от 13.11.2020</t>
  </si>
  <si>
    <t>24:50:0400416:21417-24/095/2021-1
от 02.07.2021</t>
  </si>
  <si>
    <t>24:50:0000000:347143-24/095/2021-1 от 08.11.2021</t>
  </si>
  <si>
    <t>24:50:0000000:348965-24/095/2023-1 от 09.08.2023</t>
  </si>
  <si>
    <t>24:50:0400416:4570-24/112/2019-10
от 15.11.2019</t>
  </si>
  <si>
    <t>24:50:0400416:4441-24/095/2019-10
от 15.11.2019</t>
  </si>
  <si>
    <t>24:50:0400416:4440-24/109/2019-10
от 15.11.2019</t>
  </si>
  <si>
    <t>24:50:0400395:4834-24/095/2019-12
от 15.11.2019</t>
  </si>
  <si>
    <t>24:50:0000000:341698-24/095/2018-1 от 02.11.2018</t>
  </si>
  <si>
    <t>24:50:0400101:5169-24/095/2023-1
от 30.01.2023</t>
  </si>
  <si>
    <t>24:11:0290204:341-24/095/2021-1
от 02.11.2021</t>
  </si>
  <si>
    <t>24:11:0290204:357-24/095/2022-1
от 25.08.2022</t>
  </si>
  <si>
    <t>24:11:0290204:358-24/095/2022-1
от 29.08.2022</t>
  </si>
  <si>
    <t>24:11:0290204:356-24/095/2022-1
от 24.08.2022</t>
  </si>
  <si>
    <t>24-24/001-24/001/049/2016-4282/2
от 18.07.2016</t>
  </si>
  <si>
    <t>24-24/001-24/001/049/2016-4278/2
от 18.07.2016</t>
  </si>
  <si>
    <t>24:50:0500196:2713-24/095/2021-1
от 27.07.2021</t>
  </si>
  <si>
    <t>24:50:0500196:2712-24/095/2021-1
от 23.07.2021</t>
  </si>
  <si>
    <t>24:50:0000000:346807-24/107/2022-7 от 21.03.2022</t>
  </si>
  <si>
    <t>24:50:0300260:937-24/107/2022-5
от 21.03.2022</t>
  </si>
  <si>
    <t>24:50:0000000:348326-24/095/2022-1 от 06.09.2022</t>
  </si>
  <si>
    <t>24:50:0700193:7557-24/095/2022-1
от 07.09.2022</t>
  </si>
  <si>
    <t>24:50:0000000:341623-24/095/2022-7 от 15.11.2022</t>
  </si>
  <si>
    <t>24:50:0700189:3583-24/095/2023-1
от 31.01.2023</t>
  </si>
  <si>
    <t>24:59:0410001:637-24/095/2024-1
от 22.04.2024</t>
  </si>
  <si>
    <t>24:11:0290109:3068-24/095/2021-3
от 02.08.2021</t>
  </si>
  <si>
    <t>24:59:0000000:25227-24/095/2019-1
от 01.07.2019</t>
  </si>
  <si>
    <t>24:59:0000000:25226-24/095/2019-1
от 07.06.2019</t>
  </si>
  <si>
    <t>24:59:0000000:25229-24/095/2019-1
от 08.07.2019</t>
  </si>
  <si>
    <t>24:59:0410001:582-24/095/2019-1
от 31.05.2019</t>
  </si>
  <si>
    <t>24:59:0410001:583-24/095/2019-1
от 04.06.2019</t>
  </si>
  <si>
    <t>24:59:0410001:581-24/095/2019-1
от 24.05.2019</t>
  </si>
  <si>
    <t>24:59:0410001:585-24/095/2019-1
от 06.06.2019</t>
  </si>
  <si>
    <t>24:59:0410001:586-24/095/2019-1
от 10.06.2019</t>
  </si>
  <si>
    <t>24:59:0410001:584-24/095/2019-1
от 06.06.2019</t>
  </si>
  <si>
    <t>24:59:0410001:588-24/095/2019-1
от 14.06.2019</t>
  </si>
  <si>
    <t>24:59:0000000:25236-24/095/2019-1
от 30.10.2019</t>
  </si>
  <si>
    <t>24:59:0410001:587-24/095/2019-1
от 14.06.2019</t>
  </si>
  <si>
    <t>24:59:0105001:425-24/095/2019-1
от 09.07.2019</t>
  </si>
  <si>
    <t>24:59:0410001:589-24/095/2019-1
от 09.07.2019</t>
  </si>
  <si>
    <t>24:11:0340101:4701-24/095/2022-1
от 12.09.2022</t>
  </si>
  <si>
    <t>24:11:0340101:4669-24/095/2022-1
от 18.05.2022</t>
  </si>
  <si>
    <t>24:50:0400156:1862-24/095/2024-1
от 26.01.2024</t>
  </si>
  <si>
    <t>24:50:0000000:349925-24/095/2024-1 от 16.02.2024</t>
  </si>
  <si>
    <t>24:50:0000000:349924-24/095/2024-1 от 16.02.2024</t>
  </si>
  <si>
    <t>24:50:0300299:1727-24/095/2023-3
от 11.10.2023</t>
  </si>
  <si>
    <t>24:50:0100173:9978-24/095/2023-1
от 16.03.2023</t>
  </si>
  <si>
    <t>24:59:0000000:25567-24/118/2023-3
от 07.12.2023</t>
  </si>
  <si>
    <t>24:59:0000000:25566-24/118/2023-3
от 07.12.2023</t>
  </si>
  <si>
    <t>24:59:0000000:25562-24/118/2023-3
от 07.12.2023</t>
  </si>
  <si>
    <t>24-24/001-24/001/024/2015-707/2
от 12.02.2015</t>
  </si>
  <si>
    <t>24:50:0400416:22813-24/095/2024-1
от 19.03.2024</t>
  </si>
  <si>
    <t>24:50:0400415:9878-24/095/2024-1
от 07.06.2024</t>
  </si>
  <si>
    <t>24:50:0400415:9877-24/095/2024-1
от 07.06.2024</t>
  </si>
  <si>
    <t>24:50:0400415:9879-24/095/2024-1
от 07.06.2024</t>
  </si>
  <si>
    <t>24:50:0400415:9880-24/095/2024-1
от 07.06.2024</t>
  </si>
  <si>
    <t>24:50:0300299:1773-24/095/2024-1
от 20.06.2024</t>
  </si>
  <si>
    <t>24-24/001-24/001/024/2015-704/2
от 12.02.2015</t>
  </si>
  <si>
    <t>24-24/001-24/001/039/2015-7683/2
от 13.01.2016</t>
  </si>
  <si>
    <t>24-24/001-24/001/039/2015-7689/2
от 13.01.2016</t>
  </si>
  <si>
    <t>24-24/001-24/001/039/2015-7680/2
от 13.01.2016</t>
  </si>
  <si>
    <t>24-24/001-24/001/024/2015-702/2
от 12.02.2015</t>
  </si>
  <si>
    <t>24-24/001-24/001/024/2015-697/2
от 12.02.2015</t>
  </si>
  <si>
    <t>24-24/001-24/001/024/2015-694/2
от 12.02.2015</t>
  </si>
  <si>
    <t>24:50:0300305:12482-24/001/2017-1
от 24.01.2017</t>
  </si>
  <si>
    <t>24:50:0300305:13717-24/001/2017-1
от 24.01.2017</t>
  </si>
  <si>
    <t>24:50:0300305:13721-24/001/2017-1
от 24.01.2017</t>
  </si>
  <si>
    <t>24:50:0300305:13858-24/001/2017-1
от 24.01.2017</t>
  </si>
  <si>
    <t>24-24/001-24/001/006/2016-4623/2
от 08.08.2016</t>
  </si>
  <si>
    <t>24-24/001-24/001/006/2016-4617/2
от 08.08.2016</t>
  </si>
  <si>
    <t>24-24/001-24/001/006/2016-4619/2
от 08.08.2016</t>
  </si>
  <si>
    <t>24-24/001-24/001/006/2016-4614/2
от 08.08.2016</t>
  </si>
  <si>
    <t>24-24/001-24/001/006/2016-4607/2
от 07.09.2016</t>
  </si>
  <si>
    <t>24-24/001-24/001/039/2015-7677/2
от 13.01.2016</t>
  </si>
  <si>
    <t>24-24/001-24/001/024/2015-691/2
от 12.02.2015</t>
  </si>
  <si>
    <t>24-24/001-24/001/039/2015-7667/2
от 13.01.2016</t>
  </si>
  <si>
    <t>24:50:0100234:1494-24/095/2018-1
от 05.10.2018</t>
  </si>
  <si>
    <t>24:50:0500196:2718-24/095/2021-1
от 23.08.2021</t>
  </si>
  <si>
    <t>24:50:0400415:7018-24/095/2023-1
от 10.01.2023</t>
  </si>
  <si>
    <t>24:50:0400415:7004-24/095/2022-1
от 29.11.2022</t>
  </si>
  <si>
    <t>24:50:0400415:7003-24/095/2022-1
от 28.11.2022</t>
  </si>
  <si>
    <t>24:50:0400415:7009-24/095/2022-1
от 13.12.2022</t>
  </si>
  <si>
    <t>24:50:0400415:6998-24/095/2022-1
от 29.10.2022</t>
  </si>
  <si>
    <t>24:50:0400415:7011-24/095/2022-1
от 20.12.2022</t>
  </si>
  <si>
    <t>24:50:0400415:7014-24/095/2022-1
от 26.12.2022</t>
  </si>
  <si>
    <t>24:50:0400415:7013-24/095/2022-1
от 26.12.2022</t>
  </si>
  <si>
    <t>24:50:0400415:7015-24/095/2022-1
от 27.12.2022</t>
  </si>
  <si>
    <t>24:50:0400415:7005-24/095/2022-1
от 30.11.2022</t>
  </si>
  <si>
    <t>24:50:0400415:7006-24/095/2022-1
от 01.12.2022</t>
  </si>
  <si>
    <t>24:50:0400415:7012-24/095/2022-1
от 26.12.2022</t>
  </si>
  <si>
    <t>24:50:0400415:7000-24/095/2022-1
от 21.11.2022</t>
  </si>
  <si>
    <t>24:50:0400415:9741-24/095/2024-1
от 13.03.2024</t>
  </si>
  <si>
    <t>24:50:0400415:9739-24/095/2024-1
от 06.03.2024</t>
  </si>
  <si>
    <t>24:50:0400415:9738-24/095/2024-1
от 06.03.2024</t>
  </si>
  <si>
    <t>24:50:0400415:6994-24/095/2022-1
от 04.10.2022</t>
  </si>
  <si>
    <t>24:50:0400415:9740-24/095/2024-1
от 11.03.2024</t>
  </si>
  <si>
    <t>24:50:0400415:7010-24/095/2022-1
от 14.12.2022</t>
  </si>
  <si>
    <t>24:50:0400415:6996-24/095/2022-1
от 13.10.2022</t>
  </si>
  <si>
    <t>24:50:0400415:6997-24/095/2022-1
от 13.10.2022</t>
  </si>
  <si>
    <t>24:50:0400415:5724-24/095/2021-1
от 16.12.2021</t>
  </si>
  <si>
    <t>24:50:0400415:5738-24/112/2023-7
от 18.05.2023</t>
  </si>
  <si>
    <t>24:50:0400415:6995-24/095/2022-1
от 05.10.2022</t>
  </si>
  <si>
    <t>24:50:0400415:6992-24/095/2022-1
от 28.09.2022</t>
  </si>
  <si>
    <t>24:50:0400415:6999-24/095/2022-1
от 02.11.2022</t>
  </si>
  <si>
    <t>24:50:0400416:21424-24/095/2021-1
от 27.07.2021</t>
  </si>
  <si>
    <t>24:50:0400416:22418-24/095/2022-1
от 11.08.2022</t>
  </si>
  <si>
    <t>24:50:0400416:22741-24/095/2022-1
от 01.12.2022</t>
  </si>
  <si>
    <t>24:50:0300305:32300-24/105/2023-3
от 16.06.2023</t>
  </si>
  <si>
    <t>24:50:0300305:32483-24/105/2023-3
от 16.06.2023</t>
  </si>
  <si>
    <t>24:50:0300305:31877-24/105/2023-3
от 16.06.2023</t>
  </si>
  <si>
    <t>24:50:0300305:30951-24/105/2023-3
от 16.06.2023</t>
  </si>
  <si>
    <t>24:50:0300305:31364-24/105/2023-3
от 16.06.2023</t>
  </si>
  <si>
    <t>24:50:0300306:1598-24/095/2023-1
от 19.01.2023</t>
  </si>
  <si>
    <t>24:50:0400101:3987-24/107/2021-3
от 29.01.2021</t>
  </si>
  <si>
    <t>24:11:0290109:2526-24/095/2021-17
от 02.08.2021</t>
  </si>
  <si>
    <t>24:11:0290109:2524-24/095/2021-17
от 02.08.2021</t>
  </si>
  <si>
    <t>24:11:0290109:3017-24/095/2021-3
от 02.08.2021</t>
  </si>
  <si>
    <t>24:11:0290109:3016-24/095/2021-3
от 02.08.2021</t>
  </si>
  <si>
    <t>24:50:0100225:1014-24/095/2022-1
от 29.04.2022</t>
  </si>
  <si>
    <t>24:11:0000000:26695-24/101/2020-3
от 04.02.2020</t>
  </si>
  <si>
    <t>24:11:0000000:12927-24/107/2020-2
от 19.08.2020</t>
  </si>
  <si>
    <t>24:50:0000000:158951-24/111/2021-10 от 19.11.2021</t>
  </si>
  <si>
    <t>24:50:0700040:2576-24/095/2022-8
от 15.11.2022</t>
  </si>
  <si>
    <t>24:50:0700040:4750-24/095/2023-1
от 06.02.2023</t>
  </si>
  <si>
    <t>24:50:0400101:5248-24/095/2023-1
от 24.05.2023</t>
  </si>
  <si>
    <t>24:50:0400415:8317-24/095/2023-1
от 04.09.2023</t>
  </si>
  <si>
    <t>24:50:0300303:4370-24/095/2023-1
от 14.09.2023</t>
  </si>
  <si>
    <t>24:50:0300303:4372-24/095/2023-1
от 31.10.2023</t>
  </si>
  <si>
    <t>24:50:0300305:34836-24/095/2023-1 от 02.08.2023</t>
  </si>
  <si>
    <t>24:50:0100305:284-24/095/2023-1
от 26.09.2023</t>
  </si>
  <si>
    <t>24:50:0400415:8319-24/095/2023-1
от 27.09.2023</t>
  </si>
  <si>
    <t>24:50:0400415:8318-24/095/2023-1
от 26.09.2023</t>
  </si>
  <si>
    <t>24:50:0500196:2737-24/095/2023-1
от 11.10.2023</t>
  </si>
  <si>
    <t>24:50:0500196:2737</t>
  </si>
  <si>
    <t>24:50:0100414:3186-24/095/2023-1
от 31.08.2023</t>
  </si>
  <si>
    <t>24:50:0200088:547-24/095/2023-1
от 08.11.2023</t>
  </si>
  <si>
    <t>24:50:0100534:7094-24/095/2023-1
от 13.12.2023</t>
  </si>
  <si>
    <t>24:50:0100534:7088-24/095/2023-1
от 11.12.2023</t>
  </si>
  <si>
    <t>24:50:0400011:7451</t>
  </si>
  <si>
    <t>24:50:0400011:7451-24/095/2023-1
от 25.12.2023</t>
  </si>
  <si>
    <t>24:50:0500125:661-24/095/2024-1
от 07.02.2024</t>
  </si>
  <si>
    <t>24:50:0600114:843-24/095/2022-1
от 01.12.2022</t>
  </si>
  <si>
    <t>24:50:0400128:2693-24/095/2022-1
от 29.10.2022</t>
  </si>
  <si>
    <t>24:50:0300305:34880-24/095/2024-1 от 04.03.2024</t>
  </si>
  <si>
    <t>24:50:0100177:1535-24/095/2022-1
от 29.10.2022</t>
  </si>
  <si>
    <t>24:50:0100234:1594-24/095/2024-1
от 03.05.2024</t>
  </si>
  <si>
    <t>24:50:0100234:1593-24/095/2024-1
от 03.05.2024</t>
  </si>
  <si>
    <t>24:50:0100234:1592-24/095/2024-1
от 03.05.2024</t>
  </si>
  <si>
    <t>24:50:0100234:1595-24/095/2024-1
от 14.05.2024</t>
  </si>
  <si>
    <t>24:50:0100234:1598-24/095/2024-1
от 15.05.2024</t>
  </si>
  <si>
    <t>24:50:0100234:1597-24/095/2024-1
от 15.05.2024</t>
  </si>
  <si>
    <t>24:50:0100234:1600-24/095/2024-1
от 16.05.2024</t>
  </si>
  <si>
    <t>24:50:0100234:1599-24/095/2024-1
от 15.05.2024</t>
  </si>
  <si>
    <t>24:50:0100234:1601-24/095/2024-1
от 16.05.2024</t>
  </si>
  <si>
    <t>24:50:0100234:1602-24/095/2024-1
от 17.05.2024</t>
  </si>
  <si>
    <t>24:50:0100234:1605-24/095/2024-1
от 22.05.2024</t>
  </si>
  <si>
    <t>24:50:0100234:1606-24/095/2024-1
от 22.05.2024</t>
  </si>
  <si>
    <t>24:50:0100234:1603-24/095/2024-1
от 22.05.2024</t>
  </si>
  <si>
    <t>24:50:0100234:1604-24/095/2024-1
от 22.05.2024</t>
  </si>
  <si>
    <t>24:50:0100234:1607-24/095/2024-1
от 22.05.2024</t>
  </si>
  <si>
    <t>24:50:0100234:1608-24/095/2024-1
от 24.05.2024</t>
  </si>
  <si>
    <t>24:50:0400415:9881-24/095/2024-1
от 21.06.2024</t>
  </si>
  <si>
    <t>24-24/013-24/013/001/2015-1338/2
от 21.04.2015</t>
  </si>
  <si>
    <t>24-24/013-24/013/001/2015-1337/2
от 21.04.2015</t>
  </si>
  <si>
    <t>24-24/013-24/013/001/2015-1341/2
от 21.04.2015</t>
  </si>
  <si>
    <t>24-24/013-24/013/001/2015-1336/2
от 21.04.2015</t>
  </si>
  <si>
    <t>24:46:0000000:10695-24/101/2024-2 от 05.04.2024</t>
  </si>
  <si>
    <t>24:50:0000000:27385-24/101/2024-3 от 05.04.2024</t>
  </si>
  <si>
    <t>24:50:0000000:159552-24/107/2021-7 от 13.08.2021</t>
  </si>
  <si>
    <t>24:59:0000000:25237-24/095/2019-1 от 11.11.2019</t>
  </si>
  <si>
    <t>24:59:0000000:25254-24/095/2020-1 от 19.03.2020</t>
  </si>
  <si>
    <t>24:59:0410001:602-24/095/2020-1
от 16.03.2020</t>
  </si>
  <si>
    <t>24:59:0000000:25250-24/095/2020-1 от 13.03.2020</t>
  </si>
  <si>
    <t>24:59:0105001:428-24/095/2019-1
от 26.11.2019</t>
  </si>
  <si>
    <t>24:59:0105001:427-24/095/2019-1
от 12.11.2019</t>
  </si>
  <si>
    <t>24:59:0105001:426-24/095/2019-1
от 12.11.2019</t>
  </si>
  <si>
    <t>24:59:0000000:25251-24/095/2020-1 от 17.03.2020</t>
  </si>
  <si>
    <t>24:59:0105001:429-24/095/2020-1
от 16.03.2020</t>
  </si>
  <si>
    <t>24:59:0000000:25557-24/095/2023-3 от 17.11.2023</t>
  </si>
  <si>
    <t>24:50:0300003:583-24/095/2024-1
от 25.03.2024</t>
  </si>
  <si>
    <t>24:11:0210204:3372-24/108/2022-3
от 18.07.2022</t>
  </si>
  <si>
    <t>24:11:0210204:3701-24/095/2022-1
от 12.10.2022</t>
  </si>
  <si>
    <t>24:11:0010106:292-24/095/2024-4
от 15.10.2024</t>
  </si>
  <si>
    <t>24:50:0300305:33781-24/095/2024-10 от 15.10.2024</t>
  </si>
  <si>
    <t>24:50:0300305:33850-24/095/2024-8 от 15.10.2024</t>
  </si>
  <si>
    <t>24:50:0300299:712</t>
  </si>
  <si>
    <t>24-24/001-24/001/018/2015-4631/2
от 19.03.2015</t>
  </si>
  <si>
    <t>24:50:0300299:1635</t>
  </si>
  <si>
    <t>24:50:0300299:1635-24/095/2022-4</t>
  </si>
  <si>
    <t>24:50:0000000:191044</t>
  </si>
  <si>
    <t>24-24/001-24/001/018/2015-4631/3
от 17.09.2015</t>
  </si>
  <si>
    <t>24:50:0000000:175860-24/095/2022-1 от 12.11.2022</t>
  </si>
  <si>
    <t>24-24/001-24/001/018/2015-4631/3
от 19.03.2015</t>
  </si>
  <si>
    <t>24:50:0000000:157228</t>
  </si>
  <si>
    <t>24:50:0000000:162507-24/095/2022-199 от 29.03.2022</t>
  </si>
  <si>
    <t>24:50:0000000:175859-24/095/2022-1 от 12.11.2022</t>
  </si>
  <si>
    <t>24:50:0000000:175863-24/095/2022-1 от 12.11.2022</t>
  </si>
  <si>
    <t>24:50:0000000:175861-24/095/2022-1 от 12.11.2022</t>
  </si>
  <si>
    <t>24:50:0500154:717-24/095/2022-4
от 12.11.2022</t>
  </si>
  <si>
    <t>24:50:0500154:712-24/095/2022-4
от 12.11.2022</t>
  </si>
  <si>
    <t>24:50:0500154:713-24/095/2022-4
от 12.11.2022</t>
  </si>
  <si>
    <t>24:50:0500154:711-24/095/2022-4
от 12.11.2022</t>
  </si>
  <si>
    <t>24:50:0500154:715-24/095/2022-4
от 12.11.2022</t>
  </si>
  <si>
    <t>24:50:0500154:716-24/095/2022-4
от 12.11.2022</t>
  </si>
  <si>
    <t>24:50:0500154:714-24/095/2022-4
от 12.11.2022</t>
  </si>
  <si>
    <t>24:50:0500154:891-24/095/2022-4
от 12.11.2022</t>
  </si>
  <si>
    <t>24:50:0000000:154589-24/095/2022-3 от 05.04.2022</t>
  </si>
  <si>
    <t>24:50:0300303:88-24/095/2023-44
от 14.09.2023</t>
  </si>
  <si>
    <t>КТПн-9212</t>
  </si>
  <si>
    <t>КЛ 10 кВ от ТП-5152 до КТП-5152А</t>
  </si>
  <si>
    <t>24:50:0300294:182-24/095/2023-9
от 14.09.2023</t>
  </si>
  <si>
    <t>24:50:0000000:161529-24/095/2023-9 от 14.09.2023</t>
  </si>
  <si>
    <t>24:50:0000000:155635-24/095/2023-3 от 14.09.2023</t>
  </si>
  <si>
    <t>24:50:0000000:2307-24/095/2023-13 от 14.09.2023</t>
  </si>
  <si>
    <t>24:50:0100300:305-24/095/2023-11
от 14.09.2023</t>
  </si>
  <si>
    <t>24:50:0400416:263-24/095/2023-4
от 14.09.2023</t>
  </si>
  <si>
    <t>24:50:0400416:263</t>
  </si>
  <si>
    <t>24:50:0300302:194-24/095/2023-7
от 14.09.2023</t>
  </si>
  <si>
    <t>24:50:0000000:348557-24/095/2024-4 от 07.05.2024</t>
  </si>
  <si>
    <t>24:50:0000000:348575-24/095/2024-4 от 15.10.2024</t>
  </si>
  <si>
    <t>24:50:0000000:348996-24/095/2024-2 от 15.10.2024</t>
  </si>
  <si>
    <t>24:50:0000000:348427-24/095/2024-2 от 15.10.2024</t>
  </si>
  <si>
    <t>ПС "Мясокомбинат ЗРУ-10кВ яч.7 до РУ-10кВ РТП-51 0,887 м;
КЛ-10кВ от РТП-51 яч.2,3 до ТП-5107 РУ-10кВ ввод 1,2 1,194 м</t>
  </si>
  <si>
    <t>24:50:0000000:350233-24/095/2024-2 от 15.10.2024</t>
  </si>
  <si>
    <t>24:50:0000000:348422-24/095/2024-2 от 15.10.2024</t>
  </si>
  <si>
    <t>24:50:0300302:925-24/095/2024-2
от 15.10.2024</t>
  </si>
  <si>
    <t>24:50:0300303:4300-24/095/2024-2
от 15.10.2024</t>
  </si>
  <si>
    <t>24:50:0300303:4306-24/095/2024-2
от 15.10.2024</t>
  </si>
  <si>
    <t>24:50:0000000:348735-24/095/2024-2 от 15.10.2024</t>
  </si>
  <si>
    <t>24:50:0000000:348736-24/095/2024-2 от 15.10.2024</t>
  </si>
  <si>
    <t>24:50:0000000:348429-24/095/2024-2 от 15.10.2024</t>
  </si>
  <si>
    <t>24:50:0000000:348738-24/095/2024-2 от 15.10.2024</t>
  </si>
  <si>
    <t>24:50:0000000:348875-24/095/2024-2 от 15.10.2024</t>
  </si>
  <si>
    <t>24:50:0000000:348875-24/095/2024-2 от 15.10.2025</t>
  </si>
  <si>
    <t>24:50:0300306:1600-24/095/2024-2
от 15.10.2024</t>
  </si>
  <si>
    <t>24:50:0000000:193479-24/095/2024-17 от 15.10.2024</t>
  </si>
  <si>
    <t>24:50:0000000:348793-24/095/2024-2 от 15.10.2024</t>
  </si>
  <si>
    <t>24:50:0000000:348567-24/095/2024-2 от 15.10.2024</t>
  </si>
  <si>
    <t>24:50:0300306:1597-24/095/2024-4
от 15.10.2024</t>
  </si>
  <si>
    <t>24:50:0100007:4939-24/095/2024-4
от 15.10.2024</t>
  </si>
  <si>
    <t>24:50:0000000:347083-24/095/2024-4 от 15.10.2024</t>
  </si>
  <si>
    <t>24:50:0000000:347104-24/095/2024-4 от 15.10.2024</t>
  </si>
  <si>
    <t>24:50:0000000:347096-24/095/2024-4 от 15.10.2024</t>
  </si>
  <si>
    <t>24:50:0000000:348401-24/095/2024-2 от 15.10.2024</t>
  </si>
  <si>
    <t>24:50:0100004:8811-24/095/2024-10 от 15.10.2024</t>
  </si>
  <si>
    <t>24:50:0000000:348570-24/095/2024-2 от 15.10.2024</t>
  </si>
  <si>
    <t>2 КЛ от РУ-10 кВ РП-51 яч.5, яч.8 до РУ-10 кВ ТП-5101 яч.3, яч.4</t>
  </si>
  <si>
    <t>2 КЛ-10кВ от РУ-10кВ яч.7, яч.8 ТП-5101 до РУ-10кВ яч.3, яч.4 ТП-5102</t>
  </si>
  <si>
    <t>2 КЛ от РУ-10 кВ РП-226 яч.1, яч.2 до РУ-10 кВ РП-51 яч.1А, яч.22</t>
  </si>
  <si>
    <t>24:50:0000000:348708-24/095/2024-2 от 15.10.2024</t>
  </si>
  <si>
    <t>24:50:0400131:7420-24/095/2024-2
от 15.10.2024</t>
  </si>
  <si>
    <t>24:50:0100004:10146-24/095/2024-2 от 15.10.2024</t>
  </si>
  <si>
    <t>24:50:0000000:348732-24/095/2024-2 от 15.10.2024</t>
  </si>
  <si>
    <t>24:50:0700138:6667-24/095/2024-12 от 15.10.2024</t>
  </si>
  <si>
    <t>24:50:0700138:9805-24/095/2024-2
от 15.10.2024</t>
  </si>
  <si>
    <t>24:50:0000000:348947-24/095/2024-2 от 15.10.2024</t>
  </si>
  <si>
    <t>24:50:0400416:22750-24/095/2024-4 от 15.10.2024</t>
  </si>
  <si>
    <t>24:50:0100004:10464-24/095/2024-4 от 15.10.2024</t>
  </si>
  <si>
    <t>24:50:0300302:950-24/095/2024-2
от 15.10.2024</t>
  </si>
  <si>
    <t>2КЛ-10кВ от ТП-5102 до ТП-5104</t>
  </si>
  <si>
    <t>24:50:0300305:33661-24/095/2019-2 от 22.10.2019</t>
  </si>
  <si>
    <t>24:50:0400416:9308-24/095/2019-1
от 04.07.2019</t>
  </si>
  <si>
    <t>24:50:0100162:1359-24/095/2020-2
от 02.04.2020</t>
  </si>
  <si>
    <t>24:50:0100162:1360-24/095/2020-1
от 03.04.2020</t>
  </si>
  <si>
    <t>24:50:0100162:1361-24/095/2020-1
от 02.04.2020</t>
  </si>
  <si>
    <t>24:50:0100162:1364-24/095/2020-1
от 03.04.2020</t>
  </si>
  <si>
    <t>24:50:0100162:1363-24/095/2020-1
от 07.04.2020</t>
  </si>
  <si>
    <t>24:50:0000000:146316-24/095/2020-1 от 12.03.2020</t>
  </si>
  <si>
    <t>24:50:0200132:895-24/095/2020-1
от 13.03.2020</t>
  </si>
  <si>
    <t>24:50:0200132:892-24/095/2020-1
от 13.03.2020</t>
  </si>
  <si>
    <t>24:50:0200132:880-24/095/2020-1
от 13.03.2020</t>
  </si>
  <si>
    <t>24:50:0500203:501-24/095/2020-2
от 13.03.2020</t>
  </si>
  <si>
    <t>24:50:0400101:1775-24/095/2020-1
от 14.05.2020</t>
  </si>
  <si>
    <t>24:50:0400101:1729-24/095/2020-1
от 18.05.2020</t>
  </si>
  <si>
    <t>24:50:0400101:1730-24/095/2020-1
от 18.05.2020</t>
  </si>
  <si>
    <t>24:50:0200202:1355-24/095/2020-1
от 07.05.2020</t>
  </si>
  <si>
    <t>24:50:0200200:238-24/095/2020-1
от 30.04.2020</t>
  </si>
  <si>
    <t>24:50:0200202:1444-24/095/2020-1
от 07.05.2020</t>
  </si>
  <si>
    <t>24:50:0000000:196298-24/095/2020-3 от 29.04.2020</t>
  </si>
  <si>
    <t>24:50:0200132:891-24/095/2020-1
от 15.04.2020</t>
  </si>
  <si>
    <t>24:50:0200132:890-24/095/2020-1
от 15.04.2020</t>
  </si>
  <si>
    <t>24:50:0200087:2632-24/095/2020-1
от 15.04.2020</t>
  </si>
  <si>
    <t>№ 24:50:0200087:2631-24/095/2020-1 от 14.04.2020</t>
  </si>
  <si>
    <t>24:50:0000000:147174-24/095/2020-1 от 15.04.2020</t>
  </si>
  <si>
    <t>24:50:0400395:5011-24/095/2020-1
от 27.05.2020</t>
  </si>
  <si>
    <t>24:50:0400395:4829-24/095/2020-39 от 26.05.2020</t>
  </si>
  <si>
    <t>24:50:0200196:1484-24/095/2020-1
от 29.04.2020</t>
  </si>
  <si>
    <t>24:50:0400416:8397-24/095/2020-1
от 01.10.2020</t>
  </si>
  <si>
    <t>24:50:0300298:180-24/095/2021-2
от 05.02.2021</t>
  </si>
  <si>
    <t>24:50:0000000:193286-24/095/2021-3 от 05.02.2021</t>
  </si>
  <si>
    <t>24:50:0100300:1473-24/095/2021-3
от 05.02.2021</t>
  </si>
  <si>
    <t>24:50:0400395:6216-24/095/2021-4
от 17.08.2021</t>
  </si>
  <si>
    <t>24:50:0400067:2161-24/095/2021-3
от 27.08.2021</t>
  </si>
  <si>
    <t>24:50:0400011:7322-24/095/2021-4
от 26.11.2021</t>
  </si>
  <si>
    <t>24:50:0100414:3087-24/095/2021-4
от 26.11.2021</t>
  </si>
  <si>
    <t>24:50:0500154:363-24/095/2022-1
от 12.11.2022</t>
  </si>
  <si>
    <t>24:50:0500154:374-24/095/2022-1
от 12.11.2022</t>
  </si>
  <si>
    <t>24:50:0500154:375-24/095/2022-1
от 12.11.2022</t>
  </si>
  <si>
    <t>24:50:0500154:376-24/095/2022-1
от 12.11.2022</t>
  </si>
  <si>
    <t>4:50:0500154:859-24/095/2022-4
от 12.11.2022</t>
  </si>
  <si>
    <t>24:50:0000000:347173-24/095/2024-4 от 07.05.2024</t>
  </si>
  <si>
    <t>24:50:0300303:4301-24/095/2024-2
от 15.10.2024</t>
  </si>
  <si>
    <t>24:50:0300303:5966-24/095/2024-2
от 15.10.2024</t>
  </si>
  <si>
    <t>24:50:0300303:4313-24/095/2024-2
от 15.10.2024</t>
  </si>
  <si>
    <t>24:50:0300306:1596-24/095/2024-4
от 15.10.2024</t>
  </si>
  <si>
    <t>24:50:0300306:1595-24/095/2024-4
от 15.10.2024</t>
  </si>
  <si>
    <t>24:50:0100007:6842-24/095/2024-2
от 15.10.2024</t>
  </si>
  <si>
    <t>24:50:0100004:10702-24/095/2024-2 от 15.10.2024</t>
  </si>
  <si>
    <t>24:50:0100004:10704-24/095/2024-2 от 15.10.2024</t>
  </si>
  <si>
    <t>24:50:0100004:10703-24/095/2024-2 от 15.10.2024</t>
  </si>
  <si>
    <t>24:50:0100004:10708-24/095/2024-2 от 15.10.2024</t>
  </si>
  <si>
    <t>24:50:0200009:1688-24/095/2024-2
от 15.10.2024</t>
  </si>
  <si>
    <t>24:50:0200019:1938-24/095/2024-2
от 15.10.2024</t>
  </si>
  <si>
    <t>24:50:0200019:1939-24/095/2024-2
от 15.10.2024</t>
  </si>
  <si>
    <t>24:50:0100004:10145-24/095/2024-2 от 15.10.2024</t>
  </si>
  <si>
    <t>24:50:0100004:10732-24/095/2024-2 от 15.10.2024</t>
  </si>
  <si>
    <t>24:50:0700138:9806-24/095/2024-2
от 15.10.2024</t>
  </si>
  <si>
    <t>24:50:0500125:323-24/095/2024-6
от 15.10.2024</t>
  </si>
  <si>
    <t>24:50:0500125:324-24/095/2024-6
от 15.10.2024</t>
  </si>
  <si>
    <t>24:50:0000000:8486-24/095/2024-3
от 03.06.2024</t>
  </si>
  <si>
    <t>210.00.11.10.781</t>
  </si>
  <si>
    <t xml:space="preserve">210.00.11.10.781
</t>
  </si>
  <si>
    <t xml:space="preserve">330.30.20.31.117
</t>
  </si>
  <si>
    <t>28.1.15</t>
  </si>
  <si>
    <t>28.01.15</t>
  </si>
  <si>
    <t>08.08.16</t>
  </si>
  <si>
    <t>12 785 284,17</t>
  </si>
  <si>
    <t>75 556,67</t>
  </si>
  <si>
    <t>220.42.22.12.112</t>
  </si>
  <si>
    <t>06.05.2019</t>
  </si>
  <si>
    <t>14.08.2020</t>
  </si>
  <si>
    <t>22.06.2017</t>
  </si>
  <si>
    <t>12.02.2015</t>
  </si>
  <si>
    <t>06.07.2020</t>
  </si>
  <si>
    <t>31.08.2020</t>
  </si>
  <si>
    <t>13.11.2020</t>
  </si>
  <si>
    <t>02.07.2021</t>
  </si>
  <si>
    <t>08.11.2021</t>
  </si>
  <si>
    <t>09.08.2023</t>
  </si>
  <si>
    <t>01.10.2019</t>
  </si>
  <si>
    <t>20.11.2017</t>
  </si>
  <si>
    <t>16.02.2024</t>
  </si>
  <si>
    <t>16.12.2021</t>
  </si>
  <si>
    <t>25.08.2022</t>
  </si>
  <si>
    <t>29.08.2022</t>
  </si>
  <si>
    <t>31.12.2015</t>
  </si>
  <si>
    <t>18.07.2016</t>
  </si>
  <si>
    <t>20.07.2021</t>
  </si>
  <si>
    <t>24.11.2020</t>
  </si>
  <si>
    <t>01.04.2022</t>
  </si>
  <si>
    <t>16.11.2021</t>
  </si>
  <si>
    <t>07.09.2022</t>
  </si>
  <si>
    <t>02.11.2022</t>
  </si>
  <si>
    <t>16.03.2023</t>
  </si>
  <si>
    <t>22.04.2024</t>
  </si>
  <si>
    <t>22.07.2021</t>
  </si>
  <si>
    <t>09.09.2022</t>
  </si>
  <si>
    <t>26.01.2024</t>
  </si>
  <si>
    <t>11.10.2023</t>
  </si>
  <si>
    <t>07.12.2023</t>
  </si>
  <si>
    <t>28.01.2015</t>
  </si>
  <si>
    <t>19.03.2024</t>
  </si>
  <si>
    <t>07.06.2024</t>
  </si>
  <si>
    <t>11.06.2024</t>
  </si>
  <si>
    <t>21.06.2024</t>
  </si>
  <si>
    <t>один объект с ТП</t>
  </si>
  <si>
    <t>14.12.2015</t>
  </si>
  <si>
    <t>31.12.2016</t>
  </si>
  <si>
    <t>08.08.2016</t>
  </si>
  <si>
    <t>14.09.2015</t>
  </si>
  <si>
    <t>23.08.2021</t>
  </si>
  <si>
    <t>03.07.2017</t>
  </si>
  <si>
    <t>01.02.2018</t>
  </si>
  <si>
    <t>24.12.2018</t>
  </si>
  <si>
    <t>25.03.2019</t>
  </si>
  <si>
    <t>04.09.2019</t>
  </si>
  <si>
    <t>30.12.2019</t>
  </si>
  <si>
    <t>28.02.2020</t>
  </si>
  <si>
    <t>11.08.2021</t>
  </si>
  <si>
    <t>28.12.2021</t>
  </si>
  <si>
    <t>06.03.2024</t>
  </si>
  <si>
    <t>29.06.2022</t>
  </si>
  <si>
    <t>06.02.2023</t>
  </si>
  <si>
    <t>03.11.2020</t>
  </si>
  <si>
    <t>31.05.2023</t>
  </si>
  <si>
    <t>24.11.2022</t>
  </si>
  <si>
    <t>31.05.2022</t>
  </si>
  <si>
    <t>17.03.2023</t>
  </si>
  <si>
    <t>04.08.2022</t>
  </si>
  <si>
    <t>27.07.2021</t>
  </si>
  <si>
    <t>15.08.2022</t>
  </si>
  <si>
    <t>01.12.2022</t>
  </si>
  <si>
    <t>24.01.2020</t>
  </si>
  <si>
    <t>27.07.2020</t>
  </si>
  <si>
    <t>13.04.2022</t>
  </si>
  <si>
    <t>04.09.2023</t>
  </si>
  <si>
    <t>14.09.2023</t>
  </si>
  <si>
    <t>31.10.2023</t>
  </si>
  <si>
    <t>26.09.2023</t>
  </si>
  <si>
    <t>02.05.2024</t>
  </si>
  <si>
    <t>01.12.2023</t>
  </si>
  <si>
    <t>23.11.2023</t>
  </si>
  <si>
    <t>25.12.2017</t>
  </si>
  <si>
    <t>06.10.2014</t>
  </si>
  <si>
    <t>19.08.2021</t>
  </si>
  <si>
    <t>01.11.2022</t>
  </si>
  <si>
    <t>17.01.2024</t>
  </si>
  <si>
    <t>30.04.2024</t>
  </si>
  <si>
    <t>220.42.22.12.111</t>
  </si>
  <si>
    <t>21.04.2015</t>
  </si>
  <si>
    <t>15.04.2024</t>
  </si>
  <si>
    <t>13.08.2021</t>
  </si>
  <si>
    <t>17.11.2023</t>
  </si>
  <si>
    <t>18.07.2022</t>
  </si>
  <si>
    <t>12.10.2022</t>
  </si>
  <si>
    <t>330.30.20.31.117</t>
  </si>
  <si>
    <t>недвижимое</t>
  </si>
  <si>
    <t>Доп. соглашение №1 от 04.08.2015 г. к договору аренды №16 от 19.02.2015 (ДМИЗО)</t>
  </si>
  <si>
    <t>14.11.2023</t>
  </si>
  <si>
    <t>16.12.2022</t>
  </si>
  <si>
    <t>01.06.2020</t>
  </si>
  <si>
    <t>04.12.2023</t>
  </si>
  <si>
    <t>13.09.2023</t>
  </si>
  <si>
    <t>18.05.2021</t>
  </si>
  <si>
    <t>08.06.2020</t>
  </si>
  <si>
    <t>03.12.2021</t>
  </si>
  <si>
    <t>28.07.2021</t>
  </si>
  <si>
    <t>02.07.2020</t>
  </si>
  <si>
    <t>20.10.2022</t>
  </si>
  <si>
    <t>22.12.2022</t>
  </si>
  <si>
    <t>12.05.2023</t>
  </si>
  <si>
    <t>25.06.2024</t>
  </si>
  <si>
    <t>03.10.2023</t>
  </si>
  <si>
    <t>20.03.2023</t>
  </si>
  <si>
    <t>20.03.2020</t>
  </si>
  <si>
    <t>06.04.2023</t>
  </si>
  <si>
    <t>19.09.2023</t>
  </si>
  <si>
    <t>05.10.2023</t>
  </si>
  <si>
    <t>01.01.2020</t>
  </si>
  <si>
    <t>03.04.2023</t>
  </si>
  <si>
    <t>02.06.2020</t>
  </si>
  <si>
    <t>16.11.2020</t>
  </si>
  <si>
    <t>02.10.2023</t>
  </si>
  <si>
    <t>18.09.2023</t>
  </si>
  <si>
    <t>29.10.2022</t>
  </si>
  <si>
    <t>20.04.2023</t>
  </si>
  <si>
    <t>10.01.2018</t>
  </si>
  <si>
    <t>05.12.2022</t>
  </si>
  <si>
    <t>08.06.2021</t>
  </si>
  <si>
    <t>19.10.2021</t>
  </si>
  <si>
    <t>13.10.2021</t>
  </si>
  <si>
    <t>31.12.2022</t>
  </si>
  <si>
    <t>26.07.2023</t>
  </si>
  <si>
    <t>13.03.2023</t>
  </si>
  <si>
    <t>12.09.2023</t>
  </si>
  <si>
    <t>220.42.22.12.113</t>
  </si>
  <si>
    <t>01.12.220</t>
  </si>
  <si>
    <t>21.03.2023</t>
  </si>
  <si>
    <t>28.07.2023</t>
  </si>
  <si>
    <t>27.07.2023</t>
  </si>
  <si>
    <t>23.08.2023</t>
  </si>
  <si>
    <t>24.11.2023</t>
  </si>
  <si>
    <t>18.10.2022</t>
  </si>
  <si>
    <t>13.10.2023</t>
  </si>
  <si>
    <t>11.12.2023</t>
  </si>
  <si>
    <t>движимое</t>
  </si>
  <si>
    <t>ТП-955</t>
  </si>
  <si>
    <t>КЛ 10 кВ от ТП-1132 до ТП-1259</t>
  </si>
  <si>
    <t>ТП-2053</t>
  </si>
  <si>
    <t>ТП-2056</t>
  </si>
  <si>
    <t>ТП-2049-9</t>
  </si>
  <si>
    <t>КЛ 6 кВ от ТП-955 до ТП-9150 (818 м), от РП-266 до ТП-9150 (420 м), от РП-266 до ТП-9142 (560 м), от РП-266 до ТП-9149 (542 м), от ТП-9149 до ТП-9112 (264 м) , от ТП-9112 до ТП-937 (370 м)</t>
  </si>
  <si>
    <t>КЛ 6 кВ от РП-258 до ТП-2048, от ТП-2048 до ТП-2049, от ТП-2049 до ТП-2050, от ТП-2050 до ТП-2051</t>
  </si>
  <si>
    <t>КЛ 6 кВ от РП-258 до ТП-3048, от ТП-3048 до ТП-3049, от ТП-3049 до ТП-3050</t>
  </si>
  <si>
    <t>КЛ 6 кВ от РП-258 до ТП-2053, от ТП-2053 до ТП-2054, от ТП-2054 до ТП-2055, от ТП-2055 до ТП-2056; КЛ- 6 кВ от РП-258 до ТП-2057, от ТП-2057 до ТП-2058, от ТП-2058 до ТП-2059, от ТП-2059 до ТП-2060, от ТП-2060 до ТП-13</t>
  </si>
  <si>
    <t>КЛ 6 кВ от ТП-2049-7 до ТП-2049-9</t>
  </si>
  <si>
    <t>КЛ 0,4 кВ от ТП-2049-6 до жилых домов (корп.1, корп.2)</t>
  </si>
  <si>
    <t>ТП-15ж</t>
  </si>
  <si>
    <t>Выписка из ЕГРН от 23.10.2024</t>
  </si>
  <si>
    <t>п. Солонцы, мкр. Живем, ул. Кедровая</t>
  </si>
  <si>
    <t>24:11:0290109:3863</t>
  </si>
  <si>
    <t>г. Красноярск, ул. Ярыгинская набережная, 15Г</t>
  </si>
  <si>
    <t>г. Красноярск, ул. Ярыгинская набережная, 13Г</t>
  </si>
  <si>
    <t>г. Красноярск, ул. Лесопарковая</t>
  </si>
  <si>
    <t>г. Красноярск, мкр. Тихие зори</t>
  </si>
  <si>
    <t>г. Красноярск, мкр. Белые росы</t>
  </si>
  <si>
    <t>г. Красноярск, ул. Лесопарковая, район д.41</t>
  </si>
  <si>
    <t>24:50:0700138:11071</t>
  </si>
  <si>
    <t>24:50:0000000:350301</t>
  </si>
  <si>
    <t>24:50:0700138:11072</t>
  </si>
  <si>
    <t>24:50:0700188:17898</t>
  </si>
  <si>
    <t>24:50:0000000:347938</t>
  </si>
  <si>
    <t>24:50:0000000:347991</t>
  </si>
  <si>
    <t>24:50:0000000:35030301</t>
  </si>
  <si>
    <t>24:50:0100534:7130</t>
  </si>
  <si>
    <t>24:11:0290109:3863-24/095/2024-1
от 23.10.2024</t>
  </si>
  <si>
    <t>ТП-139-2</t>
  </si>
  <si>
    <t>ТП-82С</t>
  </si>
  <si>
    <t>ТП-170-1А-3</t>
  </si>
  <si>
    <t>ТП 6/0,4
 (Матросова, 30д)</t>
  </si>
  <si>
    <t>Договор субаренды объектов электросетевого хозяйства №04-09-24АР от 27.09.2024 (ООО ТСК "Энергоальянс"), ДС1 от 03.02.2025</t>
  </si>
  <si>
    <t>Договор № 34/05-2025 от 22.05.2025 аренды электросетевого оборудования (ООО "Желтый куб")</t>
  </si>
  <si>
    <t>КТП-51-19/3</t>
  </si>
  <si>
    <t>КТПН-400</t>
  </si>
  <si>
    <t>Инвертарная карточка БП-001222 от 02.06.2025, акт №32 от 02.06.2025</t>
  </si>
  <si>
    <t>от ТП-189 до ВРУ многоквартирных домов ЖК Чижи</t>
  </si>
  <si>
    <t>от РТП-2 до МКД Подзолкова, д. 8 (здание 7)</t>
  </si>
  <si>
    <t>КЛ 0,4 от ТП-15ж до ВРУ Котельной</t>
  </si>
  <si>
    <t>от ТП-13 до ВРУ ул. Ярыгинская набережная, 3</t>
  </si>
  <si>
    <t>от ТП-2059 до МКД ул. Карамзина, д.6</t>
  </si>
  <si>
    <t>от ТП-2058 до МКД ул. Ярыгинская набережная, д.9</t>
  </si>
  <si>
    <t>от ТП-2057 до МКД ул. Ярыгинская набережная, д.11</t>
  </si>
  <si>
    <t>от ТП-2057 до МКД ул. Ярыгинская набережная, д.9а</t>
  </si>
  <si>
    <t>от ТП-2055 до МКД ул. Карамзина, д.10</t>
  </si>
  <si>
    <t>от ТП-2055 до МКД ул. Карамзина, д.8</t>
  </si>
  <si>
    <t>от ТП-2054 до МКД ул. Карамзина, д.12</t>
  </si>
  <si>
    <t>от ТП-13 до ВРУ парковки ул. Ярыгинская набережная, д.5</t>
  </si>
  <si>
    <t>от ТП-2060 до МКД ул. Ярыгинская набережная, д.7</t>
  </si>
  <si>
    <t>от ТП-2060 до МКД ул. Ярыгинская набережная, д.5</t>
  </si>
  <si>
    <t>от ТП-2060 до МКД ул. Карамзина, д.4</t>
  </si>
  <si>
    <t>от ТП-2059 до ВРУ здания Детского сада Карамзина, 6а</t>
  </si>
  <si>
    <t>от ТП-3050 до ВРУ КНС Крамзина, 22а</t>
  </si>
  <si>
    <t>от ТП-3050 до МКД ул. Карамзина, д.20</t>
  </si>
  <si>
    <t>от ТП-3040 до МКД ул.Ярыгинская Набережная, д.41</t>
  </si>
  <si>
    <t>от ТП-3049 до подземной парковки  ул.Ярыгинская Набережная, д.25</t>
  </si>
  <si>
    <t>от ТП-2056 до МКД ул.Ярыгинская Набережная, д.13</t>
  </si>
  <si>
    <t>от ТП-2056 до МКД ул.Ярыгинская Набережная, д.13а</t>
  </si>
  <si>
    <t>от ТП-3040 до МКД ул.Ярыгинская Набережная, д.35</t>
  </si>
  <si>
    <t>от ТП-2053 до МКД ул.Ярыгинская Набережная, д.15</t>
  </si>
  <si>
    <t>от ТП-3049 до МКД ул. Карамзина, д.22</t>
  </si>
  <si>
    <t>от ТП-2048 до МКД ул. Карамзина, 12а</t>
  </si>
  <si>
    <t>от ТП-2051 до МКД ул. Карамзина, д.14а</t>
  </si>
  <si>
    <t>от ТП-3047 до МКД ул. Ярыгинская Набережная,33</t>
  </si>
  <si>
    <t>от ТП-954 до ВРУ детского сада ул. Лесников, 29</t>
  </si>
  <si>
    <t>от ТП-2049 до ВРУ МКД ул. Вильского, 14Ж</t>
  </si>
  <si>
    <t>от ТП-2049 до ВРУ МКД ул. Вильского, 14И</t>
  </si>
  <si>
    <t>от ТП-2049 до ВРУ МКД ул. Вильского, 16</t>
  </si>
  <si>
    <t>от ТП-2049-1 до ВРУ МКД ул. Вильского, 24</t>
  </si>
  <si>
    <t>от ТП-2049-1 до ВРУ МКД ул. Вильского, 26</t>
  </si>
  <si>
    <t>от ТП-2049-2 до ВРУ МКД ул. Лесопарковая, 21</t>
  </si>
  <si>
    <t>от ТП-2049-5 до ВРУ МКД ул. Лесопарковая, 41</t>
  </si>
  <si>
    <t>от ТП-2049-5 до ВРУ МКД ул. Лесопарковая, 47</t>
  </si>
  <si>
    <t>от ТП-2710 до ВРУ МКД ул. Лесопарковая, 17а</t>
  </si>
  <si>
    <t>от ТП-2710 до КНС ул. Лесопарковая, 17а</t>
  </si>
  <si>
    <t>от ТП-8023 до ЭЗС</t>
  </si>
  <si>
    <t>от ТП-134-4-39 до жилых домов ул. Новая, 1Б и ул. Кирпичная, 19</t>
  </si>
  <si>
    <t>от ТП 6/0,4 кВ Сказочный город до МКД</t>
  </si>
  <si>
    <t>от ТП-13н до ПНС</t>
  </si>
  <si>
    <t>от ТП-13н до КНС</t>
  </si>
  <si>
    <t>24:50:0300303:6966</t>
  </si>
  <si>
    <t>24:50:0400415:10270</t>
  </si>
  <si>
    <t>24:11:0290109:3856</t>
  </si>
  <si>
    <t>24:50:0700188:18102</t>
  </si>
  <si>
    <t>24:50:0700188:18108</t>
  </si>
  <si>
    <t>24:50:0700188:18111</t>
  </si>
  <si>
    <t>24:50:0000000:351252</t>
  </si>
  <si>
    <t>24:50:0700188:18107</t>
  </si>
  <si>
    <t>24:50:0700188:18110</t>
  </si>
  <si>
    <t>24:50:0700188:18112</t>
  </si>
  <si>
    <t>24:50:0700188:18113</t>
  </si>
  <si>
    <t>24:50:0700188:18104</t>
  </si>
  <si>
    <t>24:50:0700188:18106</t>
  </si>
  <si>
    <t>24:50:0700188:18103</t>
  </si>
  <si>
    <t>24:50:0700188:18105</t>
  </si>
  <si>
    <t>24:50:0700188:18109</t>
  </si>
  <si>
    <t>24:50:0700153:10092</t>
  </si>
  <si>
    <t>24:50:0700153:10090</t>
  </si>
  <si>
    <t>24:50:0700153:10086</t>
  </si>
  <si>
    <t>24:50:0000000:351328</t>
  </si>
  <si>
    <t>24:50:0300291:809</t>
  </si>
  <si>
    <t>24:50:0300291:810</t>
  </si>
  <si>
    <t>24:50:0700153:10085</t>
  </si>
  <si>
    <t>24:50:0000000:351310</t>
  </si>
  <si>
    <t>24:50:0700153:10091</t>
  </si>
  <si>
    <t>24:50:0700188:18121</t>
  </si>
  <si>
    <t>24:50:0700188:18118</t>
  </si>
  <si>
    <t>24:50:0700153:10082</t>
  </si>
  <si>
    <t>24:50:0700138:12310</t>
  </si>
  <si>
    <t>24:50:0100498:3782</t>
  </si>
  <si>
    <t>24:50:0100534:7851</t>
  </si>
  <si>
    <t>24:50:0100534:7855</t>
  </si>
  <si>
    <t>24:50:0100534:7853</t>
  </si>
  <si>
    <t>24:50:0100498:3780</t>
  </si>
  <si>
    <t>24:50:0100534:7850</t>
  </si>
  <si>
    <t>24:50:0100534:7854</t>
  </si>
  <si>
    <t>24:50:0100534:7852</t>
  </si>
  <si>
    <t>24:50:0000000:351336</t>
  </si>
  <si>
    <t>24:50:0100498:3781</t>
  </si>
  <si>
    <t>24:50:0100244:2698</t>
  </si>
  <si>
    <t>24:11:0000000:28101</t>
  </si>
  <si>
    <t>24:11:0000000:28100</t>
  </si>
  <si>
    <t>Выписка из ЕГРН от 06.11.2024</t>
  </si>
  <si>
    <t>Выписка из ЕГРН от 11.11.2024</t>
  </si>
  <si>
    <t>Выписка из ЕГРН от 03.10.2024</t>
  </si>
  <si>
    <t>Выписка из ЕГРН от 05.11.2024</t>
  </si>
  <si>
    <t>Выписка из ЕГРН от 19.11.2024</t>
  </si>
  <si>
    <t>Выписка из ЕГРН от 21.11.2024</t>
  </si>
  <si>
    <t>Выписка из ЕГРН от 12.11.2024</t>
  </si>
  <si>
    <t>Выписка из ЕГРН от 22.11.2024</t>
  </si>
  <si>
    <t>Выписка из ЕГРН от 08.11.2024</t>
  </si>
  <si>
    <t>Выписка из ЕГРН от 28.12.2024</t>
  </si>
  <si>
    <t>Выписка из ЕГРН от 16.12.2024</t>
  </si>
  <si>
    <t>Выписка из ЕГРН от 20.12.2024</t>
  </si>
  <si>
    <t>Выписка из ЕГРН от 27.12.2024</t>
  </si>
  <si>
    <t>Выписка из ЕГРН от 12.12.2024</t>
  </si>
  <si>
    <t>Выписка из ЕГРН от 13.12.2024</t>
  </si>
  <si>
    <t>Выписка из ЕГРН от 03.12.2024</t>
  </si>
  <si>
    <t>Выписка из ЕГРН от 11.12.2024</t>
  </si>
  <si>
    <t>Выписка из ЕГРН от 09.01.2025</t>
  </si>
  <si>
    <t>Выписка из ЕГРН от 10.01.2025</t>
  </si>
  <si>
    <t>Выписка из ЕГРН от 13.01.2025</t>
  </si>
  <si>
    <t>Выписка из ЕГРН от 20.02.2025</t>
  </si>
  <si>
    <t>Выписка из ЕГРН от 26.03.2025</t>
  </si>
  <si>
    <t>Выписка из ЕГРН от 15.05.2025</t>
  </si>
  <si>
    <t>от ПС-182 до ТП-189 (Чижи)</t>
  </si>
  <si>
    <t>от ТП-2п до места врезки кабельной линии (СКБ)</t>
  </si>
  <si>
    <t>от ТП-16ж до ТП-15ж</t>
  </si>
  <si>
    <t>от РП-201 до ТП-5114</t>
  </si>
  <si>
    <t>от ПС-185 Сморгунова до ТП-11 (Новолэнд)</t>
  </si>
  <si>
    <t>от ТП-2049-3 до ТП-2049-7</t>
  </si>
  <si>
    <t>от ТП-2099 до ТП-2049-3</t>
  </si>
  <si>
    <t>от ПС-182 до РТП-201</t>
  </si>
  <si>
    <t>от КТП-51-19/2 до КТП-51-19/3</t>
  </si>
  <si>
    <t>2КЛ 10 кВ от РТП-139-1 до ТП-139-2</t>
  </si>
  <si>
    <t>2КЛ 10 кВ от РТП-227 до ТП-82С</t>
  </si>
  <si>
    <t>2КЛ 10 кВ от РТП-170-1А до ТП-170-1А-3</t>
  </si>
  <si>
    <t>от точки врезки (муфта № 1) со стороны ТП-2049 до КТПН 6/0,4 кВ</t>
  </si>
  <si>
    <t>от ПС-182 до РТП ДМБ</t>
  </si>
  <si>
    <t>24:11:0090104:4470</t>
  </si>
  <si>
    <t>24:50:0300303:6967</t>
  </si>
  <si>
    <t>24:50:0400415:10268</t>
  </si>
  <si>
    <t>24:11:0290109:3851</t>
  </si>
  <si>
    <t>24:50:0400416:23043</t>
  </si>
  <si>
    <t>24:11:0000000:28290</t>
  </si>
  <si>
    <t>24:50:0100498:3779</t>
  </si>
  <si>
    <t>24:50:0000000:351327</t>
  </si>
  <si>
    <t>24:50:0000000:351329</t>
  </si>
  <si>
    <t>24:50:0100003:273</t>
  </si>
  <si>
    <t>24:50:0000000:349837</t>
  </si>
  <si>
    <t>24:50:0000000:351268</t>
  </si>
  <si>
    <t>24:50:0300303:4304</t>
  </si>
  <si>
    <t>24:50:0000000:351454</t>
  </si>
  <si>
    <t>24:50:0000000:351465</t>
  </si>
  <si>
    <t>Выписка из ЕГРН от 07.10.2024</t>
  </si>
  <si>
    <t>Выписка из ЕГРН от 30.09.2024</t>
  </si>
  <si>
    <t>Выписка из ЕГРН от 02.12.2024</t>
  </si>
  <si>
    <t>Выписка из ЕГРН от 25.06.2025</t>
  </si>
  <si>
    <t>24:50:0000000:351465-24/095/2025-1 от 25.06.2025</t>
  </si>
  <si>
    <t>г. Красноярск, Октябрьский район, ул. Петра Словцова – ул.
Елены Стасовой</t>
  </si>
  <si>
    <t>24:50:0000000:351454-24/095/2025-1 от 04.06.2025</t>
  </si>
  <si>
    <t>24:11:0000000:28100-24/112/2025-2 от 15.05.2025</t>
  </si>
  <si>
    <t>Красноярский край, Емельяновский район, Солонцовский сельсовет, п. Солонцы, Центральный проспект</t>
  </si>
  <si>
    <t>Красноярский край, Емельяновский район, Солонцовский сельсовет, п. Солонцы, ул. Пригорная</t>
  </si>
  <si>
    <t>24:11:0000000:28101-24/112/2025-2 от 15.05.2025</t>
  </si>
  <si>
    <t>Красноярский край, Емельяновский район, Солонцовский сельсовет, п. Солонцы, ул. Новая и ул. Кирпичная</t>
  </si>
  <si>
    <t>24:11:0090104:4470-24/098/2025-3 от 26.03.2025</t>
  </si>
  <si>
    <t>г. Красноярск, пр. Свободный, 66а</t>
  </si>
  <si>
    <t>24:50:0100244:2698-24/095/2025-1 от 06.02.2025</t>
  </si>
  <si>
    <t>24:50:0100498:3782-24/095/2025-1 от 10.01.2025</t>
  </si>
  <si>
    <t>24:50:0100534:7851-24/095/2025-1 от 10.01.2025</t>
  </si>
  <si>
    <t>24:50:0100534:7855-24/095/2025-1 от 13.01.2025</t>
  </si>
  <si>
    <t>24:50:0100534:7853-24/095/2025-1 от 10.01.2025</t>
  </si>
  <si>
    <t>24:50:0100498:3780-24/095/2025-1 от 09.01.2025</t>
  </si>
  <si>
    <t>24:50:0100534:7850-24/095/2025-1 от 10.01.2025</t>
  </si>
  <si>
    <t>24:50:0100534:7854-24/095/2025-1 от 13.01.2025</t>
  </si>
  <si>
    <t>24:50:0100534:7852-24/095/2025-1 от 10.01.2025</t>
  </si>
  <si>
    <t>24:50:0000000:351336-24/095/2025-1 от 10.01.2025</t>
  </si>
  <si>
    <t>24:50:0100498:3781-24/095/2025-1 от 10.01.2025</t>
  </si>
  <si>
    <t>г. Красноярск, ул. Вильского</t>
  </si>
  <si>
    <t>г. Красноярск, в районе ул. Петра Ломако, д.8</t>
  </si>
  <si>
    <t>24:50:0400415:10268-24/095/2024-1 от 07.10.2024</t>
  </si>
  <si>
    <t>г.. Красноярск,Советский район, ЖК «Чижи</t>
  </si>
  <si>
    <t>24:50:0300303:6967-24/095/2024-1 от 06.11.2024</t>
  </si>
  <si>
    <t>24:50:0400416:23043-24/095/2024-1 от 19.11.2024</t>
  </si>
  <si>
    <t>24:11:0000000:28290-24/095/2024-1 от 02.12.2024</t>
  </si>
  <si>
    <t>24:50:0100498:3779-24/095/2024-1 от 27.12.2024</t>
  </si>
  <si>
    <t>Красноярский край, Емельяновский район, пос. Солонцы, мкр. Живём, ул. Кедровая</t>
  </si>
  <si>
    <t>24:11:0290109:3851-24/095/2024-1 от 30.09.2025</t>
  </si>
  <si>
    <t>г. Красноярск, Советский район, ЖК "Лазурный"</t>
  </si>
  <si>
    <t>24:50:0000000:351327-24/095/2024-1 от 27.12.2024</t>
  </si>
  <si>
    <t>24:50:0000000:351329-24/095/2024-1 от 28.12.2024</t>
  </si>
  <si>
    <t>Красноярский край, Емельяновский район, пос. Солонцы, жилмассив «Новалэнд»</t>
  </si>
  <si>
    <t>г. Красноярск, Октябрьский район, ул. Лесопарковая</t>
  </si>
  <si>
    <t>г. Красноярск, Советский район, ул.Молокова</t>
  </si>
  <si>
    <t>г. Красноярск, Октябрьский район, ул. Норильская, 31, корпус 1</t>
  </si>
  <si>
    <t> г. Красноярск, Советский район, ул. 60 лет Образования СССР, пр-кт Молодежный, ул. Светлова</t>
  </si>
  <si>
    <t> г. Красноярск, жилой массив индивидуальной застройки "Нанжуль-Солнечный"</t>
  </si>
  <si>
    <t>г. Красноярск, Советский район, ул. Петра Подзолкова</t>
  </si>
  <si>
    <t>ДС №2 от 31.01.2025 к договору аренды объектов электросетевого хозяйства №05-09-24АР от 27.09.2024 (ООО ТСК "Энергоальянс")</t>
  </si>
  <si>
    <t>24:50:0000000:350256</t>
  </si>
  <si>
    <t>Красноярский край, г. Красноярск, ул. Маерчака</t>
  </si>
  <si>
    <t>г. Красноярск, Советский район, ул. Петра Подзолкова, ЖК «Чижи"</t>
  </si>
  <si>
    <t>г. Красноярск, Советский район, ЖК «Преображенский», ул. Петра Подзолкова</t>
  </si>
  <si>
    <t>Емельяновский район, пос. Солонцы, мкр. "Живём", ул. Кедровая</t>
  </si>
  <si>
    <t>г. Красноярск, ЖК «Белые Росы», ул. Ярыгинская Набережная, д.3</t>
  </si>
  <si>
    <t>г. Красноярск, Свердловский район, ЖК «Белые Росы», ул. Карамзина, д.6</t>
  </si>
  <si>
    <t>г. Красноярск, Свердловский район, ЖК «Белые Росы», ул. Ярыгинская Набережная, д.9</t>
  </si>
  <si>
    <t>г.Красноярск,Свердловский район, ЖК «Белые Росы», ул. Ярыгинская Набережная, д.11</t>
  </si>
  <si>
    <t>г. Красноярск, Свердловский район, ЖК «Белые Росы», ул. Ярыгинская Набережная, д.9а</t>
  </si>
  <si>
    <t>г. Красноярск, Свердловский район, ЖК «Белые Росы», ул. Карамзина, д.10</t>
  </si>
  <si>
    <t>г. Красноярск, Свердловский район, ЖК «Белые Росы», ул. Карамзина, д.8</t>
  </si>
  <si>
    <t>г. Красноярск, Свердловский район, ЖК «Белые Росы», ул. Карамзина, д.12</t>
  </si>
  <si>
    <t>г. Красноярск, Свердловский район, ЖК «Белые Росы», ул. Ярыгинская Набережная, д.5</t>
  </si>
  <si>
    <t>г.Красноярск, Свердловский район, ЖК «Белые Росы», ул. Ярыгинская Набережная, д.7</t>
  </si>
  <si>
    <t>г. Красноярск, Свердловский район, ЖК «Белые Росы», ул. Карамзина, д.4</t>
  </si>
  <si>
    <t>г. Красноярск, Свердловский район, ЖК «Белые Росы», ул. Карамзина, д.6 а</t>
  </si>
  <si>
    <t>г. Красноярск, Свердловский район, ЖК «Белые Росы», ул. Карамзина, д.22 а</t>
  </si>
  <si>
    <t>г.Красноярск, Свердловский район, ЖК «Белые Росы», ул. Карамзина, д.20</t>
  </si>
  <si>
    <t>г. Красноярск, Свердловский район, ЖК «Белые Росы», ул. Ярыгинская Набережная, д.41</t>
  </si>
  <si>
    <t>г. Красноярск, Свердловский район, ЖК «Белые Росы», ул. Ярыгинская Набережная, д.25</t>
  </si>
  <si>
    <t>г. Красноярск, Свердловский район, ЖК «Белые Росы», ул. Ярыгинская Набережная, д.13</t>
  </si>
  <si>
    <t>г. Красноярск, Свердловский район, ЖК «Белые Росы», ул. Ярыгинская Набережная, д.13 а</t>
  </si>
  <si>
    <t>г. Красноярск, Свердловский район, ЖК «Белые Росы», ул. Ярыгинская Набережная, д.35</t>
  </si>
  <si>
    <t>г.Красноярск, г.Красноярск, ЖК «Белые Росы», Ярыгинская набережная, д.15</t>
  </si>
  <si>
    <t>г.Красноярск, Свердловский район, ЖК «Белые Росы», ул. Карамзина, д.22</t>
  </si>
  <si>
    <t>г. Красноярск, Свердловский район, ЖК «Белые Росы», ул. Карамзина, д.12 а,</t>
  </si>
  <si>
    <t>г. Красноярск, ЖК «Белые Росы», ул. Карамзина, д.14 а</t>
  </si>
  <si>
    <t>г. Красноярск, Свердловский район, ЖК «Белые Росы», ул. Ярыгинская Набережная, д.33</t>
  </si>
  <si>
    <t>24:50:0300303:6966-24/095/2024-1 от 29.10.2024</t>
  </si>
  <si>
    <t>24:50:0400415:10270-24/095/2024-1 от 11.11.2024</t>
  </si>
  <si>
    <t>24:11:0290109:3856-24/095/2024-1 от 03.10.2024</t>
  </si>
  <si>
    <t>24:50:0700188:18102-24/095/2024-1 от 05.11.2024</t>
  </si>
  <si>
    <t>24:50:0700188:18108-24/095/2024-1 от 19.11.2024</t>
  </si>
  <si>
    <t>24:50:0700188:18111-24/095/2024-1 от 21.11.2024</t>
  </si>
  <si>
    <t>24:50:0000000:351252-24/095/2024-1 от 12.11.2024</t>
  </si>
  <si>
    <t>24:50:0700188:18107-24/095/2024-1 от 12.11.2024</t>
  </si>
  <si>
    <t>24:50:0700188:18110-24/095/2024-1 от 21.11.2024</t>
  </si>
  <si>
    <t>24:50:0700188:18112-24/095/2024-1 от 21.11.2024</t>
  </si>
  <si>
    <t>24:50:0700188:18113-24/095/2024-1 от 22.11.2024</t>
  </si>
  <si>
    <t>24:50:0700188:18104-24/095/2024-1 от 11.11.2024</t>
  </si>
  <si>
    <t>24:50:0700188:18106-24/095/2024-1 от 12.11.2024</t>
  </si>
  <si>
    <t>24:50:0700188:18103-24/095/2024-1 от 08.11.2024</t>
  </si>
  <si>
    <t>24:50:0700188:18105-24/095/2024-1 от 11.11.2024</t>
  </si>
  <si>
    <t>24:50:0700188:18109-24/095/2024-1 от 19.11.2024</t>
  </si>
  <si>
    <t>24:50:0700153:10092-24/095/2024-1 от 28.12.2024</t>
  </si>
  <si>
    <t>24:50:0700153:10090-24/095/2024-1 от 28.12.2024</t>
  </si>
  <si>
    <t>24:50:0700153:10086-24/095/2024-1 от 12.12.2024</t>
  </si>
  <si>
    <t>24:50:0000000:351328-24/095/2024-1 от 28.12.2024</t>
  </si>
  <si>
    <t>24:50:0300291:809-24/095/2024-1 от 20.12.2024</t>
  </si>
  <si>
    <t>24:50:0300291:810-24/095/2024-1 от 27.12.2024</t>
  </si>
  <si>
    <t>24:50:0700153:10085-24/095/2024-1 от 12.12.2024</t>
  </si>
  <si>
    <t>24:50:0000000:351310-24/095/2024-1 от 20.12.2024</t>
  </si>
  <si>
    <t>24:50:0700153:10091-24/095/2024-1 от 28.12.2024</t>
  </si>
  <si>
    <t>24:50:0700188:18121-24/095/2024-1 от 13.12.2024</t>
  </si>
  <si>
    <t xml:space="preserve"> 24:50:0700188:18118-24/095/2024-1 от 03.12.2024</t>
  </si>
  <si>
    <t>24:50:0700153:10082-24/095/2024-1 от 11.12.2024</t>
  </si>
  <si>
    <t>24:50:0700138:12310-24/095/2025-1 от 12.01.2025</t>
  </si>
  <si>
    <t>г. Красноярск, Свердловский район, ул. Лесников, д.29</t>
  </si>
  <si>
    <t>от ТП-6070 до ТП-4004 ( КЛ-10 кВ от ТП-6070 до ТП-4012 протяженность 972 м, КЛ-10 кВ от ТП-4012 до ТП-4004)</t>
  </si>
  <si>
    <t>г. Красноярск, ул. Матросова, 30д</t>
  </si>
  <si>
    <t>Красноярский край, Емельяновский район, пгт. Емельяново,  ТСН Полесье</t>
  </si>
  <si>
    <t>24:50:0400398:9020</t>
  </si>
  <si>
    <t>г. Красноярск, ул. Соколовская</t>
  </si>
  <si>
    <t>Договор аренды объектов электросетевого хозяйства №05-09-24АР от 27.09.2024 (ООО ТСК "Энергоальянс"), ДС №2 от 31.01.2025</t>
  </si>
  <si>
    <t> г. Красноярск, Октябрьский район, ул. Норильская, 31, корпус 1</t>
  </si>
  <si>
    <t>№ п/п</t>
  </si>
  <si>
    <t>Приложение № 6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</si>
  <si>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</si>
  <si>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 от 10.09.2024 № 1229)</t>
  </si>
  <si>
    <t>И Н Ф О Р М А Ц И Я</t>
  </si>
  <si>
    <t>ТП-722</t>
  </si>
  <si>
    <t>ул. Киренского, 86Г</t>
  </si>
  <si>
    <t>24:50:0100305:40</t>
  </si>
  <si>
    <t>Договор субаренды объектов инженерной инфраструктуры №05.2400.1895.22 от 04.03.2022 (Россети Сибирь ПАО)</t>
  </si>
  <si>
    <t>Маерчака 67А</t>
  </si>
  <si>
    <t>КТП-135с</t>
  </si>
  <si>
    <t>Емельяновский р-н, Солонцовский сельсовет</t>
  </si>
  <si>
    <t>24:11:0290201:1055</t>
  </si>
  <si>
    <t>24:11:0290201:1055-24/095/2024-2
от 15.10.2024</t>
  </si>
  <si>
    <t>09.07.2024</t>
  </si>
  <si>
    <t>КТП-47-4-39</t>
  </si>
  <si>
    <t>Емельяновский район, д. Раскаты</t>
  </si>
  <si>
    <t>КТП-47-4-28</t>
  </si>
  <si>
    <t>Емельяновский р-н, Николаевский сельсовет,стр.1</t>
  </si>
  <si>
    <t xml:space="preserve"> ВЛ-10кВ в ст. КТП-135с от оп. №4/10/15 ВЛ-10кВ Ф.27-7 до первой отпаечной оп. № 1(с РЛНД)</t>
  </si>
  <si>
    <t>ВЛ-10кВ от опоры №26 ф. 47-4 до КТП-47-4-39</t>
  </si>
  <si>
    <t>Емельяновский р-н, д. Раскаты</t>
  </si>
  <si>
    <t xml:space="preserve">24:11:0280203:3232;
24:11:0280203:3245 </t>
  </si>
  <si>
    <t>ВЛ-10кВ от оп. № б/н до КТП-47-4-28</t>
  </si>
  <si>
    <t>Емельяновский р-н, Николаевский сельсовет</t>
  </si>
  <si>
    <t>ВЛ 0,4 кВ №1 от КТП-135С по направлению на запад</t>
  </si>
  <si>
    <t>Емельяновский район, Солонцовский сельсовет</t>
  </si>
  <si>
    <t>ВЛ 0,4 кВ №2 от КТП-135С по направлению на восток</t>
  </si>
  <si>
    <t>24:11:0290201:1055-24/095/2024-2
от 15.10.2025</t>
  </si>
  <si>
    <t>ВЛ 0,4 кВ №2 от КТП-135С по направлению на  юг</t>
  </si>
  <si>
    <t>24:11:0290201:1055-24/095/2024-2
от 15.10.2026</t>
  </si>
  <si>
    <t>КЛ-10кВ от КТП-6070 до КТП-4004</t>
  </si>
  <si>
    <t>г. Красноярск, ул. Маерчака 67А</t>
  </si>
  <si>
    <t>КЛ-10кВ от оп. № 28 ф. 47-4 до оп. № б/н в сторону КТП-47-4-28</t>
  </si>
  <si>
    <t>Емельяновский район, Николаевский сельсовет</t>
  </si>
  <si>
    <t>КЛ-10кВ от первой отпаечной оп. № 1(с РЛНД) до РУ-10кВ КТП-135с</t>
  </si>
  <si>
    <t>от ТП-1 до ВРУ-0,4кВ (ввод1, ввод 2) неж. зд. по ул. Калинина, 187</t>
  </si>
  <si>
    <t>г. Красноярск, ул. Калинина, 187</t>
  </si>
  <si>
    <t>Договор аренды №233/12-2023 от 28.12.2023 (ИП Лайкевич С.С., Валяева Н.И., Махров Е.В.)</t>
  </si>
  <si>
    <t>КВЛ-0,4кВ от КТП-4004</t>
  </si>
  <si>
    <t>24:50:0200005:128</t>
  </si>
  <si>
    <t>об объектах электросетевого хозяйства, принадлежащих ООО "РСК сети"
на праве собственности или ином законном основании и используемых для осуществления деятельности
по оказанию услуг по передаче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</si>
</sst>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General_)"/>
    <numFmt numFmtId="167" formatCode="0.0"/>
    <numFmt numFmtId="168" formatCode="&quot;$&quot;#,##0_);[Red]\(&quot;$&quot;#,##0\)"/>
    <numFmt numFmtId="169" formatCode="_-* #,##0_$_-;\-* #,##0_$_-;_-* &quot;-&quot;_$_-;_-@_-"/>
    <numFmt numFmtId="170" formatCode="_-* #,##0.00&quot;$&quot;_-;\-* #,##0.00&quot;$&quot;_-;_-* &quot;-&quot;??&quot;$&quot;_-;_-@_-"/>
    <numFmt numFmtId="171" formatCode="_-* #,##0.00_$_-;\-* #,##0.00_$_-;_-* &quot;-&quot;??_$_-;_-@_-"/>
    <numFmt numFmtId="172" formatCode="#,##0.0"/>
    <numFmt numFmtId="173" formatCode="0.0%"/>
    <numFmt numFmtId="174" formatCode="0.0%_);\(0.0%\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\$#,##0\ ;\(\$#,##0\)"/>
    <numFmt numFmtId="178" formatCode="_-* #,##0.00[$€-1]_-;\-* #,##0.00[$€-1]_-;_-* &quot;-&quot;??[$€-1]_-"/>
    <numFmt numFmtId="179" formatCode="#,##0_);[Blue]\(#,##0\)"/>
    <numFmt numFmtId="180" formatCode="_-* #,##0_đ_._-;\-* #,##0_đ_._-;_-* &quot;-&quot;_đ_._-;_-@_-"/>
    <numFmt numFmtId="181" formatCode="_-* #,##0.00_đ_._-;\-* #,##0.00_đ_._-;_-* &quot;-&quot;??_đ_._-;_-@_-"/>
    <numFmt numFmtId="182" formatCode="_-* #,##0\ _р_._-;\-* #,##0\ _р_._-;_-* &quot;-&quot;\ _р_._-;_-@_-"/>
    <numFmt numFmtId="183" formatCode="_-* #,##0.00\ _р_._-;\-* #,##0.00\ _р_._-;_-* &quot;-&quot;??\ _р_._-;_-@_-"/>
    <numFmt numFmtId="184" formatCode="d/m/yy;@"/>
  </numFmts>
  <fonts count="7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2" tint="-0.899990844447157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MS Sans Serif"/>
      <family val="2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2"/>
      <color rgb="FF292C2F"/>
      <name val="Times New Roman"/>
      <family val="1"/>
      <charset val="204"/>
    </font>
    <font>
      <sz val="8"/>
      <name val="Arial"/>
      <family val="2"/>
    </font>
    <font>
      <sz val="12"/>
      <color theme="0"/>
      <name val="Times New Roman"/>
      <family val="1"/>
      <charset val="204"/>
    </font>
    <font>
      <b/>
      <sz val="14"/>
      <color theme="2" tint="-0.899990844447157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5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/>
    <xf numFmtId="173" fontId="16" fillId="0" borderId="0">
      <alignment vertical="top"/>
    </xf>
    <xf numFmtId="173" fontId="17" fillId="0" borderId="0">
      <alignment vertical="top"/>
    </xf>
    <xf numFmtId="174" fontId="17" fillId="2" borderId="0">
      <alignment vertical="top"/>
    </xf>
    <xf numFmtId="173" fontId="17" fillId="3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8" fillId="0" borderId="0"/>
    <xf numFmtId="0" fontId="15" fillId="0" borderId="0"/>
    <xf numFmtId="38" fontId="16" fillId="0" borderId="0">
      <alignment vertical="top"/>
    </xf>
    <xf numFmtId="38" fontId="16" fillId="0" borderId="0">
      <alignment vertical="top"/>
    </xf>
    <xf numFmtId="0" fontId="15" fillId="0" borderId="0"/>
    <xf numFmtId="0" fontId="15" fillId="0" borderId="0"/>
    <xf numFmtId="0" fontId="18" fillId="0" borderId="0"/>
    <xf numFmtId="38" fontId="16" fillId="0" borderId="0">
      <alignment vertical="top"/>
    </xf>
    <xf numFmtId="38" fontId="16" fillId="0" borderId="0">
      <alignment vertical="top"/>
    </xf>
    <xf numFmtId="0" fontId="18" fillId="0" borderId="0"/>
    <xf numFmtId="0" fontId="18" fillId="0" borderId="0"/>
    <xf numFmtId="0" fontId="18" fillId="0" borderId="0"/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8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164" fontId="19" fillId="0" borderId="0">
      <protection locked="0"/>
    </xf>
    <xf numFmtId="164" fontId="19" fillId="0" borderId="0">
      <protection locked="0"/>
    </xf>
    <xf numFmtId="164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9" fillId="0" borderId="2">
      <protection locked="0"/>
    </xf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6" fontId="10" fillId="0" borderId="3">
      <protection locked="0"/>
    </xf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4" fillId="5" borderId="0" applyNumberFormat="0" applyBorder="0" applyAlignment="0" applyProtection="0"/>
    <xf numFmtId="0" fontId="25" fillId="22" borderId="4" applyNumberFormat="0" applyAlignment="0" applyProtection="0"/>
    <xf numFmtId="0" fontId="26" fillId="23" borderId="5" applyNumberFormat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3" fontId="27" fillId="0" borderId="0" applyFont="0" applyFill="0" applyBorder="0" applyAlignment="0" applyProtection="0"/>
    <xf numFmtId="166" fontId="13" fillId="24" borderId="3"/>
    <xf numFmtId="168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31" fillId="6" borderId="0" applyNumberFormat="0" applyBorder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38" fontId="36" fillId="0" borderId="0">
      <alignment vertical="top"/>
    </xf>
    <xf numFmtId="38" fontId="36" fillId="0" borderId="0">
      <alignment vertical="top"/>
    </xf>
    <xf numFmtId="166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9" borderId="4" applyNumberFormat="0" applyAlignment="0" applyProtection="0"/>
    <xf numFmtId="38" fontId="17" fillId="0" borderId="0">
      <alignment vertical="top"/>
    </xf>
    <xf numFmtId="38" fontId="17" fillId="2" borderId="0">
      <alignment vertical="top"/>
    </xf>
    <xf numFmtId="38" fontId="17" fillId="2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9" fontId="17" fillId="3" borderId="0">
      <alignment vertical="top"/>
    </xf>
    <xf numFmtId="0" fontId="40" fillId="0" borderId="7" applyNumberFormat="0" applyFill="0" applyAlignment="0" applyProtection="0"/>
    <xf numFmtId="0" fontId="41" fillId="25" borderId="0" applyNumberFormat="0" applyBorder="0" applyAlignment="0" applyProtection="0"/>
    <xf numFmtId="0" fontId="7" fillId="0" borderId="0"/>
    <xf numFmtId="0" fontId="42" fillId="0" borderId="0"/>
    <xf numFmtId="0" fontId="21" fillId="26" borderId="8" applyNumberFormat="0" applyFont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43" fillId="22" borderId="9" applyNumberFormat="0" applyAlignment="0" applyProtection="0"/>
    <xf numFmtId="0" fontId="44" fillId="0" borderId="0" applyNumberFormat="0">
      <alignment horizontal="left"/>
    </xf>
    <xf numFmtId="4" fontId="45" fillId="27" borderId="9" applyNumberFormat="0" applyProtection="0">
      <alignment vertical="center"/>
    </xf>
    <xf numFmtId="4" fontId="46" fillId="27" borderId="9" applyNumberFormat="0" applyProtection="0">
      <alignment vertical="center"/>
    </xf>
    <xf numFmtId="4" fontId="45" fillId="27" borderId="9" applyNumberFormat="0" applyProtection="0">
      <alignment horizontal="left" vertical="center" indent="1"/>
    </xf>
    <xf numFmtId="4" fontId="45" fillId="27" borderId="9" applyNumberFormat="0" applyProtection="0">
      <alignment horizontal="left" vertical="center" indent="1"/>
    </xf>
    <xf numFmtId="0" fontId="1" fillId="28" borderId="9" applyNumberFormat="0" applyProtection="0">
      <alignment horizontal="left" vertical="center" indent="1"/>
    </xf>
    <xf numFmtId="4" fontId="45" fillId="29" borderId="9" applyNumberFormat="0" applyProtection="0">
      <alignment horizontal="right" vertical="center"/>
    </xf>
    <xf numFmtId="4" fontId="45" fillId="30" borderId="9" applyNumberFormat="0" applyProtection="0">
      <alignment horizontal="right" vertical="center"/>
    </xf>
    <xf numFmtId="4" fontId="45" fillId="31" borderId="9" applyNumberFormat="0" applyProtection="0">
      <alignment horizontal="right" vertical="center"/>
    </xf>
    <xf numFmtId="4" fontId="45" fillId="32" borderId="9" applyNumberFormat="0" applyProtection="0">
      <alignment horizontal="right" vertical="center"/>
    </xf>
    <xf numFmtId="4" fontId="45" fillId="33" borderId="9" applyNumberFormat="0" applyProtection="0">
      <alignment horizontal="right" vertical="center"/>
    </xf>
    <xf numFmtId="4" fontId="45" fillId="34" borderId="9" applyNumberFormat="0" applyProtection="0">
      <alignment horizontal="right" vertical="center"/>
    </xf>
    <xf numFmtId="4" fontId="45" fillId="35" borderId="9" applyNumberFormat="0" applyProtection="0">
      <alignment horizontal="right" vertical="center"/>
    </xf>
    <xf numFmtId="4" fontId="45" fillId="36" borderId="9" applyNumberFormat="0" applyProtection="0">
      <alignment horizontal="right" vertical="center"/>
    </xf>
    <xf numFmtId="4" fontId="45" fillId="37" borderId="9" applyNumberFormat="0" applyProtection="0">
      <alignment horizontal="right" vertical="center"/>
    </xf>
    <xf numFmtId="4" fontId="47" fillId="38" borderId="9" applyNumberFormat="0" applyProtection="0">
      <alignment horizontal="left" vertical="center" indent="1"/>
    </xf>
    <xf numFmtId="4" fontId="45" fillId="39" borderId="1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1" fillId="28" borderId="9" applyNumberFormat="0" applyProtection="0">
      <alignment horizontal="left" vertical="center" indent="1"/>
    </xf>
    <xf numFmtId="4" fontId="49" fillId="39" borderId="9" applyNumberFormat="0" applyProtection="0">
      <alignment horizontal="left" vertical="center" indent="1"/>
    </xf>
    <xf numFmtId="4" fontId="49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center" indent="1"/>
    </xf>
    <xf numFmtId="0" fontId="1" fillId="42" borderId="9" applyNumberFormat="0" applyProtection="0">
      <alignment horizontal="left" vertical="center" indent="1"/>
    </xf>
    <xf numFmtId="0" fontId="1" fillId="4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8" borderId="9" applyNumberFormat="0" applyProtection="0">
      <alignment horizontal="left" vertical="center" indent="1"/>
    </xf>
    <xf numFmtId="0" fontId="1" fillId="28" borderId="9" applyNumberFormat="0" applyProtection="0">
      <alignment horizontal="left" vertical="center" indent="1"/>
    </xf>
    <xf numFmtId="0" fontId="7" fillId="0" borderId="0"/>
    <xf numFmtId="0" fontId="7" fillId="0" borderId="0"/>
    <xf numFmtId="4" fontId="45" fillId="43" borderId="9" applyNumberFormat="0" applyProtection="0">
      <alignment vertical="center"/>
    </xf>
    <xf numFmtId="4" fontId="46" fillId="43" borderId="9" applyNumberFormat="0" applyProtection="0">
      <alignment vertical="center"/>
    </xf>
    <xf numFmtId="4" fontId="45" fillId="43" borderId="9" applyNumberFormat="0" applyProtection="0">
      <alignment horizontal="left" vertical="center" indent="1"/>
    </xf>
    <xf numFmtId="4" fontId="45" fillId="43" borderId="9" applyNumberFormat="0" applyProtection="0">
      <alignment horizontal="left" vertical="center" indent="1"/>
    </xf>
    <xf numFmtId="4" fontId="45" fillId="39" borderId="9" applyNumberFormat="0" applyProtection="0">
      <alignment horizontal="right" vertical="center"/>
    </xf>
    <xf numFmtId="4" fontId="46" fillId="39" borderId="9" applyNumberFormat="0" applyProtection="0">
      <alignment horizontal="right" vertical="center"/>
    </xf>
    <xf numFmtId="0" fontId="1" fillId="28" borderId="9" applyNumberFormat="0" applyProtection="0">
      <alignment horizontal="left" vertical="center" indent="1"/>
    </xf>
    <xf numFmtId="0" fontId="1" fillId="28" borderId="9" applyNumberFormat="0" applyProtection="0">
      <alignment horizontal="left" vertical="center" indent="1"/>
    </xf>
    <xf numFmtId="0" fontId="50" fillId="0" borderId="0"/>
    <xf numFmtId="4" fontId="51" fillId="39" borderId="9" applyNumberFormat="0" applyProtection="0">
      <alignment horizontal="right" vertical="center"/>
    </xf>
    <xf numFmtId="38" fontId="52" fillId="44" borderId="0">
      <alignment horizontal="right" vertical="top"/>
    </xf>
    <xf numFmtId="38" fontId="52" fillId="44" borderId="0">
      <alignment horizontal="right" vertical="top"/>
    </xf>
    <xf numFmtId="0" fontId="53" fillId="0" borderId="0" applyNumberFormat="0" applyFill="0" applyBorder="0" applyAlignment="0" applyProtection="0"/>
    <xf numFmtId="0" fontId="27" fillId="0" borderId="11" applyNumberFormat="0" applyFont="0" applyFill="0" applyAlignment="0" applyProtection="0"/>
    <xf numFmtId="0" fontId="54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166" fontId="10" fillId="0" borderId="3">
      <protection locked="0"/>
    </xf>
    <xf numFmtId="0" fontId="39" fillId="9" borderId="4" applyNumberFormat="0" applyAlignment="0" applyProtection="0"/>
    <xf numFmtId="0" fontId="43" fillId="22" borderId="9" applyNumberFormat="0" applyAlignment="0" applyProtection="0"/>
    <xf numFmtId="0" fontId="25" fillId="22" borderId="4" applyNumberFormat="0" applyAlignment="0" applyProtection="0"/>
    <xf numFmtId="0" fontId="11" fillId="0" borderId="0" applyBorder="0">
      <alignment horizontal="center" vertical="center" wrapText="1"/>
    </xf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14" applyBorder="0">
      <alignment horizontal="center" vertical="center" wrapText="1"/>
    </xf>
    <xf numFmtId="166" fontId="13" fillId="24" borderId="3"/>
    <xf numFmtId="4" fontId="14" fillId="27" borderId="1" applyBorder="0">
      <alignment horizontal="right"/>
    </xf>
    <xf numFmtId="49" fontId="57" fillId="0" borderId="0" applyBorder="0">
      <alignment vertical="center"/>
    </xf>
    <xf numFmtId="0" fontId="58" fillId="0" borderId="15" applyNumberFormat="0" applyFill="0" applyAlignment="0" applyProtection="0"/>
    <xf numFmtId="3" fontId="13" fillId="0" borderId="1" applyBorder="0">
      <alignment vertical="center"/>
    </xf>
    <xf numFmtId="0" fontId="26" fillId="23" borderId="5" applyNumberFormat="0" applyAlignment="0" applyProtection="0"/>
    <xf numFmtId="0" fontId="59" fillId="3" borderId="0" applyFill="0">
      <alignment wrapText="1"/>
    </xf>
    <xf numFmtId="0" fontId="60" fillId="0" borderId="0">
      <alignment horizontal="center" vertical="top" wrapText="1"/>
    </xf>
    <xf numFmtId="0" fontId="61" fillId="0" borderId="0">
      <alignment horizontal="centerContinuous" vertical="center" wrapText="1"/>
    </xf>
    <xf numFmtId="0" fontId="53" fillId="0" borderId="0" applyNumberFormat="0" applyFill="0" applyBorder="0" applyAlignment="0" applyProtection="0"/>
    <xf numFmtId="0" fontId="41" fillId="25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4" fillId="5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167" fontId="62" fillId="27" borderId="16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14" fillId="26" borderId="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7" applyNumberFormat="0" applyFill="0" applyAlignment="0" applyProtection="0"/>
    <xf numFmtId="0" fontId="15" fillId="0" borderId="0"/>
    <xf numFmtId="38" fontId="16" fillId="0" borderId="0">
      <alignment vertical="top"/>
    </xf>
    <xf numFmtId="38" fontId="16" fillId="0" borderId="0">
      <alignment vertical="top"/>
    </xf>
    <xf numFmtId="3" fontId="63" fillId="0" borderId="0"/>
    <xf numFmtId="0" fontId="54" fillId="0" borderId="0" applyNumberFormat="0" applyFill="0" applyBorder="0" applyAlignment="0" applyProtection="0"/>
    <xf numFmtId="49" fontId="59" fillId="0" borderId="0">
      <alignment horizontal="center"/>
    </xf>
    <xf numFmtId="49" fontId="59" fillId="0" borderId="0">
      <alignment horizontal="center"/>
    </xf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45" borderId="17" applyBorder="0">
      <alignment horizontal="right"/>
    </xf>
    <xf numFmtId="4" fontId="14" fillId="3" borderId="1" applyFont="0" applyBorder="0">
      <alignment horizontal="right"/>
    </xf>
    <xf numFmtId="0" fontId="31" fillId="6" borderId="0" applyNumberFormat="0" applyBorder="0" applyAlignment="0" applyProtection="0"/>
    <xf numFmtId="172" fontId="7" fillId="0" borderId="1" applyFont="0" applyFill="0" applyBorder="0" applyProtection="0">
      <alignment horizontal="center" vertical="center"/>
    </xf>
    <xf numFmtId="172" fontId="7" fillId="0" borderId="1" applyFont="0" applyFill="0" applyBorder="0" applyProtection="0">
      <alignment horizontal="center" vertical="center"/>
    </xf>
    <xf numFmtId="164" fontId="19" fillId="0" borderId="0">
      <protection locked="0"/>
    </xf>
    <xf numFmtId="0" fontId="10" fillId="0" borderId="1" applyBorder="0">
      <alignment horizontal="center" vertical="center" wrapText="1"/>
    </xf>
    <xf numFmtId="0" fontId="65" fillId="0" borderId="0"/>
  </cellStyleXfs>
  <cellXfs count="116">
    <xf numFmtId="0" fontId="0" fillId="0" borderId="0" xfId="0"/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1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46" borderId="1" xfId="1" applyNumberFormat="1" applyFont="1" applyFill="1" applyBorder="1" applyAlignment="1" applyProtection="1">
      <alignment vertical="center" wrapText="1"/>
    </xf>
    <xf numFmtId="0" fontId="4" fillId="46" borderId="1" xfId="1" applyNumberFormat="1" applyFont="1" applyFill="1" applyBorder="1" applyAlignment="1" applyProtection="1">
      <alignment horizontal="center" vertical="center" wrapText="1"/>
    </xf>
    <xf numFmtId="0" fontId="2" fillId="46" borderId="1" xfId="0" applyFont="1" applyFill="1" applyBorder="1" applyAlignment="1">
      <alignment vertical="center" wrapText="1"/>
    </xf>
    <xf numFmtId="0" fontId="2" fillId="46" borderId="1" xfId="0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184" applyFont="1" applyBorder="1" applyAlignment="1">
      <alignment horizontal="left" vertical="center" wrapText="1"/>
    </xf>
    <xf numFmtId="0" fontId="2" fillId="0" borderId="1" xfId="184" applyFont="1" applyBorder="1" applyAlignment="1">
      <alignment vertical="center" wrapText="1"/>
    </xf>
    <xf numFmtId="4" fontId="2" fillId="0" borderId="1" xfId="234" applyNumberFormat="1" applyFont="1" applyBorder="1" applyAlignment="1">
      <alignment horizontal="center" vertical="center" wrapText="1"/>
    </xf>
    <xf numFmtId="4" fontId="2" fillId="47" borderId="1" xfId="234" applyNumberFormat="1" applyFont="1" applyFill="1" applyBorder="1" applyAlignment="1">
      <alignment horizontal="center" vertical="center" wrapText="1"/>
    </xf>
    <xf numFmtId="18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46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234" applyNumberFormat="1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2" fillId="0" borderId="1" xfId="234" applyFont="1" applyBorder="1" applyAlignment="1">
      <alignment horizontal="center" vertical="center"/>
    </xf>
    <xf numFmtId="0" fontId="2" fillId="0" borderId="1" xfId="234" applyFont="1" applyBorder="1" applyAlignment="1">
      <alignment horizontal="center" vertical="center" wrapText="1"/>
    </xf>
    <xf numFmtId="14" fontId="2" fillId="0" borderId="1" xfId="234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" fontId="66" fillId="0" borderId="1" xfId="0" applyNumberFormat="1" applyFont="1" applyBorder="1" applyAlignment="1">
      <alignment horizontal="center" vertical="center"/>
    </xf>
    <xf numFmtId="0" fontId="2" fillId="48" borderId="1" xfId="0" applyFont="1" applyFill="1" applyBorder="1" applyAlignment="1">
      <alignment horizontal="left" vertical="center" wrapText="1"/>
    </xf>
    <xf numFmtId="0" fontId="5" fillId="48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2" fillId="48" borderId="1" xfId="0" applyFont="1" applyFill="1" applyBorder="1" applyAlignment="1">
      <alignment horizontal="center" vertical="center" wrapText="1"/>
    </xf>
    <xf numFmtId="0" fontId="5" fillId="48" borderId="1" xfId="0" applyFont="1" applyFill="1" applyBorder="1" applyAlignment="1">
      <alignment horizontal="center" vertical="center"/>
    </xf>
    <xf numFmtId="14" fontId="2" fillId="48" borderId="1" xfId="0" applyNumberFormat="1" applyFont="1" applyFill="1" applyBorder="1" applyAlignment="1">
      <alignment vertical="center" wrapText="1"/>
    </xf>
    <xf numFmtId="14" fontId="2" fillId="48" borderId="1" xfId="0" applyNumberFormat="1" applyFont="1" applyFill="1" applyBorder="1" applyAlignment="1">
      <alignment horizontal="left" vertical="center" wrapText="1"/>
    </xf>
    <xf numFmtId="0" fontId="2" fillId="48" borderId="1" xfId="0" applyFont="1" applyFill="1" applyBorder="1" applyAlignment="1">
      <alignment vertical="center" wrapText="1"/>
    </xf>
    <xf numFmtId="0" fontId="5" fillId="4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7" fillId="0" borderId="1" xfId="0" applyFont="1" applyBorder="1" applyAlignment="1">
      <alignment vertical="center"/>
    </xf>
    <xf numFmtId="0" fontId="67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5" fillId="48" borderId="1" xfId="0" applyFont="1" applyFill="1" applyBorder="1" applyAlignment="1">
      <alignment vertical="center" wrapText="1"/>
    </xf>
    <xf numFmtId="4" fontId="5" fillId="48" borderId="1" xfId="0" applyNumberFormat="1" applyFont="1" applyFill="1" applyBorder="1" applyAlignment="1">
      <alignment horizontal="center" vertical="center"/>
    </xf>
    <xf numFmtId="0" fontId="4" fillId="48" borderId="1" xfId="0" applyFont="1" applyFill="1" applyBorder="1" applyAlignment="1">
      <alignment horizontal="center" vertical="center"/>
    </xf>
    <xf numFmtId="0" fontId="5" fillId="48" borderId="1" xfId="0" applyFont="1" applyFill="1" applyBorder="1" applyAlignment="1">
      <alignment vertical="center"/>
    </xf>
    <xf numFmtId="14" fontId="5" fillId="48" borderId="1" xfId="0" applyNumberFormat="1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9" fillId="0" borderId="0" xfId="0" applyFont="1"/>
    <xf numFmtId="0" fontId="69" fillId="0" borderId="0" xfId="0" applyFont="1" applyAlignment="1">
      <alignment vertical="top" wrapText="1"/>
    </xf>
    <xf numFmtId="0" fontId="70" fillId="0" borderId="0" xfId="0" applyFont="1" applyAlignment="1">
      <alignment wrapText="1"/>
    </xf>
    <xf numFmtId="0" fontId="71" fillId="0" borderId="0" xfId="0" applyFont="1"/>
    <xf numFmtId="0" fontId="7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4" fillId="46" borderId="1" xfId="1" applyNumberFormat="1" applyFont="1" applyFill="1" applyBorder="1" applyAlignment="1" applyProtection="1">
      <alignment horizontal="center" vertical="center"/>
    </xf>
    <xf numFmtId="0" fontId="4" fillId="46" borderId="1" xfId="0" applyFont="1" applyFill="1" applyBorder="1" applyAlignment="1">
      <alignment horizontal="center" vertical="center"/>
    </xf>
    <xf numFmtId="0" fontId="2" fillId="46" borderId="1" xfId="0" applyFont="1" applyFill="1" applyBorder="1" applyAlignment="1">
      <alignment horizontal="center" vertical="center" wrapText="1"/>
    </xf>
    <xf numFmtId="0" fontId="4" fillId="46" borderId="1" xfId="0" applyFont="1" applyFill="1" applyBorder="1" applyAlignment="1">
      <alignment wrapText="1"/>
    </xf>
    <xf numFmtId="0" fontId="64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184" applyFont="1" applyBorder="1" applyAlignment="1">
      <alignment horizontal="center" vertical="center" wrapText="1"/>
    </xf>
    <xf numFmtId="4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6" fontId="5" fillId="0" borderId="1" xfId="0" applyNumberFormat="1" applyFont="1" applyBorder="1" applyAlignment="1">
      <alignment horizontal="center" vertical="center"/>
    </xf>
    <xf numFmtId="0" fontId="6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71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</cellXfs>
  <cellStyles count="235">
    <cellStyle name="%" xfId="3" xr:uid="{D5C8EBCE-597D-4709-8B4A-670917B26451}"/>
    <cellStyle name="%_Inputs" xfId="4" xr:uid="{626D4EDE-910E-43B4-8867-0FF9FAC49A36}"/>
    <cellStyle name="%_Inputs (const)" xfId="5" xr:uid="{1C737624-003C-464B-8713-7DE745071C12}"/>
    <cellStyle name="%_Inputs Co" xfId="6" xr:uid="{6F47FA28-5468-4733-9AFD-BE29D34D40C3}"/>
    <cellStyle name="_Model_RAB Мой" xfId="7" xr:uid="{A169A343-E8F5-4ED8-AA1A-FFD948717B8A}"/>
    <cellStyle name="_Model_RAB Мой 2" xfId="8" xr:uid="{10DEDA94-3467-47EC-92D7-494F232788E1}"/>
    <cellStyle name="_Model_RAB_MRSK_svod" xfId="9" xr:uid="{B016DD7F-F6CB-4CE5-B965-BBF40E0FFEFB}"/>
    <cellStyle name="_Model_RAB_MRSK_svod 2" xfId="10" xr:uid="{D8C4C550-C567-416A-AA5C-044C6895A9BB}"/>
    <cellStyle name="_выручка по присоединениям2" xfId="11" xr:uid="{0DB1EFE9-5656-4B94-8FF6-540C3DA60D8E}"/>
    <cellStyle name="_Исходные данные для модели" xfId="12" xr:uid="{20572439-0C46-4F85-AADC-48CFDFEA903E}"/>
    <cellStyle name="_МОДЕЛЬ_1 (2)" xfId="13" xr:uid="{05F58BE3-3A13-4FFF-86D5-03FAE6AF5167}"/>
    <cellStyle name="_МОДЕЛЬ_1 (2) 2" xfId="14" xr:uid="{44A77BB4-BDE5-46EB-A90A-3207FECA121E}"/>
    <cellStyle name="_НВВ 2009 постатейно свод по филиалам_09_02_09" xfId="15" xr:uid="{07E3A50B-AB70-47B7-AABA-0D4BEFF04D2E}"/>
    <cellStyle name="_НВВ 2009 постатейно свод по филиалам_для Валентина" xfId="16" xr:uid="{981C5913-9CA4-4D46-BE31-6964F9169E4D}"/>
    <cellStyle name="_Омск" xfId="17" xr:uid="{0369FED2-41C8-4BCC-9F4F-7B58163F7B1C}"/>
    <cellStyle name="_пр 5 тариф RAB" xfId="18" xr:uid="{A63DDB6E-25B8-46F5-98CF-828D1E565293}"/>
    <cellStyle name="_пр 5 тариф RAB 2" xfId="19" xr:uid="{10F47360-2AEF-4ED7-8882-B6BE6399913A}"/>
    <cellStyle name="_Предожение _ДБП_2009 г ( согласованные БП)  (2)" xfId="20" xr:uid="{62F237C2-E9FF-41CF-88A1-CC3A308D6FE2}"/>
    <cellStyle name="_Приложение МТС-3-КС" xfId="21" xr:uid="{5A8C308F-F923-49C7-8182-059924D7DF7E}"/>
    <cellStyle name="_Приложение-МТС--2-1" xfId="22" xr:uid="{C206410C-25ED-4431-8549-2D7E234DFEED}"/>
    <cellStyle name="_Расчет RAB_22072008" xfId="23" xr:uid="{D72AD29A-0E88-4C84-B351-3B3E9F03176E}"/>
    <cellStyle name="_Расчет RAB_22072008 2" xfId="24" xr:uid="{A8D2C6CF-FEC5-4C83-BFDD-F7A3598D0C00}"/>
    <cellStyle name="_Расчет RAB_Лен и МОЭСК_с 2010 года_14.04.2009_со сглаж_version 3.0_без ФСК" xfId="25" xr:uid="{7DE5A0FA-4C34-436D-B88F-83B8BF8B4AC8}"/>
    <cellStyle name="_Расчет RAB_Лен и МОЭСК_с 2010 года_14.04.2009_со сглаж_version 3.0_без ФСК 2" xfId="26" xr:uid="{C9E8C136-48A0-410F-A909-F4FADCDF2A03}"/>
    <cellStyle name="_Свод по ИПР (2)" xfId="27" xr:uid="{0E0D92E0-5DEF-4147-BF92-19D54AABDDEB}"/>
    <cellStyle name="_таблицы для расчетов28-04-08_2006-2009_прибыль корр_по ИА" xfId="28" xr:uid="{06C3DA75-A418-47B7-AF25-154B779414F8}"/>
    <cellStyle name="_таблицы для расчетов28-04-08_2006-2009с ИА" xfId="29" xr:uid="{43092E74-1A9D-485B-B5CD-1714B8EF985B}"/>
    <cellStyle name="_Форма 6  РТК.xls(отчет по Адр пр. ЛО)" xfId="30" xr:uid="{980DBF97-63E0-4010-A559-1C6AAF08CDC3}"/>
    <cellStyle name="_Формат разбивки по МРСК_РСК" xfId="31" xr:uid="{902A1267-313A-4236-B214-C2A7705EB756}"/>
    <cellStyle name="_Формат_для Согласования" xfId="32" xr:uid="{7A565366-589A-4FB7-8957-F3DE2AA93820}"/>
    <cellStyle name="”ќђќ‘ћ‚›‰" xfId="33" xr:uid="{B84C7F37-85E8-44AA-BA64-4E1715AD4E99}"/>
    <cellStyle name="”љ‘ђћ‚ђќќ›‰" xfId="34" xr:uid="{A49D03E6-8ADB-413E-8677-15B2BEABA800}"/>
    <cellStyle name="„…ќ…†ќ›‰" xfId="35" xr:uid="{4163519E-E133-4DD0-8BA3-3182279AEEAF}"/>
    <cellStyle name="‡ђѓћ‹ћ‚ћљ1" xfId="36" xr:uid="{ABDE59C8-BAFB-47B2-BC8A-BEF226325AA4}"/>
    <cellStyle name="‡ђѓћ‹ћ‚ћљ2" xfId="37" xr:uid="{CFAD0BBC-BB2A-400A-95EF-E2DA7707990F}"/>
    <cellStyle name="’ћѓћ‚›‰" xfId="38" xr:uid="{7BF4215B-6EE5-4A13-A091-10074CE71F89}"/>
    <cellStyle name="20% - Accent1" xfId="39" xr:uid="{B289022C-4569-4422-A0FF-FE7397BBD6EE}"/>
    <cellStyle name="20% - Accent2" xfId="40" xr:uid="{5538EF64-DBB8-40AC-AE98-CAC6E0011306}"/>
    <cellStyle name="20% - Accent3" xfId="41" xr:uid="{B94F52C8-C119-45E7-9102-86F2BB2445F0}"/>
    <cellStyle name="20% - Accent4" xfId="42" xr:uid="{2935936B-654E-4D97-81C4-4215191C5767}"/>
    <cellStyle name="20% - Accent5" xfId="43" xr:uid="{C9979DB8-DE20-4AE1-BC9E-B563DB9418D6}"/>
    <cellStyle name="20% - Accent6" xfId="44" xr:uid="{291B7692-C9FF-4294-BD8E-F6807FFDEEF4}"/>
    <cellStyle name="40% - Accent1" xfId="45" xr:uid="{4DFBA5EC-CF69-4F54-B3BC-3872FB830AAE}"/>
    <cellStyle name="40% - Accent2" xfId="46" xr:uid="{A8C6C7CE-DC9D-46B1-B584-EB31B291C132}"/>
    <cellStyle name="40% - Accent3" xfId="47" xr:uid="{70B20203-B166-46F9-A86B-4778E216EEB3}"/>
    <cellStyle name="40% - Accent4" xfId="48" xr:uid="{58B4FAE1-2EE4-477F-838D-CC9255AADEDD}"/>
    <cellStyle name="40% - Accent5" xfId="49" xr:uid="{4E044E61-8EFB-469F-9D25-A7155BEE5D60}"/>
    <cellStyle name="40% - Accent6" xfId="50" xr:uid="{9380BCBF-B5EF-4E6A-A2FA-351ECC5FA4D6}"/>
    <cellStyle name="60% - Accent1" xfId="51" xr:uid="{8D99A958-355B-471C-B9AA-62CC6FFB2649}"/>
    <cellStyle name="60% - Accent2" xfId="52" xr:uid="{B278CDF8-C82B-42D5-9144-9DED732AC96C}"/>
    <cellStyle name="60% - Accent3" xfId="53" xr:uid="{9391CB71-8110-48E8-AA2B-6D2031859ED4}"/>
    <cellStyle name="60% - Accent4" xfId="54" xr:uid="{DB334B4E-B03A-4039-9BFB-9F8BB79BB59D}"/>
    <cellStyle name="60% - Accent5" xfId="55" xr:uid="{53BC4BA5-A410-45C0-883E-CB1D91F3A5C9}"/>
    <cellStyle name="60% - Accent6" xfId="56" xr:uid="{CAB27459-9F31-40FA-8FC7-E51B081CB902}"/>
    <cellStyle name="Accent1" xfId="57" xr:uid="{43D7C0AB-54F0-43B1-9AEC-804BFEB5C051}"/>
    <cellStyle name="Accent2" xfId="58" xr:uid="{C5EFD427-93A5-427A-B285-FDB2AB8D006B}"/>
    <cellStyle name="Accent3" xfId="59" xr:uid="{34D098B3-93A8-4DF9-9B82-BF29E7C860B3}"/>
    <cellStyle name="Accent4" xfId="60" xr:uid="{9E2EC3C3-F2E0-4D11-92EA-51DAE22F607B}"/>
    <cellStyle name="Accent5" xfId="61" xr:uid="{2D503380-997C-45BB-ADCA-1B099802BFC2}"/>
    <cellStyle name="Accent6" xfId="62" xr:uid="{84CBC8B4-56E4-49B8-874D-536BCB581E30}"/>
    <cellStyle name="Ăčďĺđńńűëęŕ" xfId="63" xr:uid="{6194B658-295F-4321-8C3A-EF108A17E9E1}"/>
    <cellStyle name="Áĺççŕůčňíűé" xfId="64" xr:uid="{B8FB1278-1807-462B-B97A-C8241541BEC9}"/>
    <cellStyle name="Äĺíĺćíűé [0]_(ňŕá 3č)" xfId="65" xr:uid="{83AD8623-EA84-4C6F-8DA3-798B42193E10}"/>
    <cellStyle name="Äĺíĺćíűé_(ňŕá 3č)" xfId="66" xr:uid="{2EC6845F-5255-4261-AD21-2B3FEB9203AB}"/>
    <cellStyle name="Bad" xfId="67" xr:uid="{B2027B23-3C65-4EDB-A406-770A9457C411}"/>
    <cellStyle name="Calculation" xfId="68" xr:uid="{01B4D747-B280-4BC5-A2DB-8CA2A481BE1E}"/>
    <cellStyle name="Check Cell" xfId="69" xr:uid="{41813907-85F5-4F8D-B1C8-EC842A9B1BFC}"/>
    <cellStyle name="Comma [0]_laroux" xfId="70" xr:uid="{E220483F-DCFC-4E8A-A4AC-911C234B4A0E}"/>
    <cellStyle name="Comma_laroux" xfId="71" xr:uid="{CC2E8F02-A955-4AEB-8E61-9CE6E00A44DF}"/>
    <cellStyle name="Comma0" xfId="72" xr:uid="{E01FC291-D803-40BB-8CB5-71BB71EF759F}"/>
    <cellStyle name="Çŕůčňíűé" xfId="73" xr:uid="{776273C6-08F3-4D50-93E6-123C75A66707}"/>
    <cellStyle name="Currency [0]" xfId="74" xr:uid="{346BC24A-BDFD-4CC5-8EDE-49DEB893A655}"/>
    <cellStyle name="Currency_laroux" xfId="75" xr:uid="{00768689-8969-472A-8114-878F36DE0C10}"/>
    <cellStyle name="Currency0" xfId="76" xr:uid="{CF96BC31-1578-434E-B536-3E38211D23CB}"/>
    <cellStyle name="Date" xfId="77" xr:uid="{8505E489-1033-41FC-A6E8-58652FEF23F8}"/>
    <cellStyle name="Dates" xfId="78" xr:uid="{DA0589FC-34E5-4C2D-AA45-94275A5E209F}"/>
    <cellStyle name="E-mail" xfId="79" xr:uid="{239F9E31-D58E-47F2-B502-7E61E15435D1}"/>
    <cellStyle name="E-mail 2" xfId="80" xr:uid="{CF98B64A-38DD-47C9-9477-B60A0605DD8A}"/>
    <cellStyle name="Euro" xfId="81" xr:uid="{AC29276E-FBBF-4504-822A-E4331F6A30A7}"/>
    <cellStyle name="Explanatory Text" xfId="82" xr:uid="{66EDD5D6-16CA-4831-8966-9488B0D402D9}"/>
    <cellStyle name="Fixed" xfId="83" xr:uid="{891206E5-3892-44C9-8FCD-EF41D0DC3ABD}"/>
    <cellStyle name="Good" xfId="84" xr:uid="{E2572680-44DB-4DD5-A2BC-6F6ADDDE9762}"/>
    <cellStyle name="Heading" xfId="85" xr:uid="{7C163973-8986-415B-A04F-419B33827F63}"/>
    <cellStyle name="Heading 1" xfId="86" xr:uid="{49897758-5B5F-422B-8A34-C91C19FC05D1}"/>
    <cellStyle name="Heading 2" xfId="87" xr:uid="{3DC974DA-103B-4D2F-A297-6D1CA14515DE}"/>
    <cellStyle name="Heading 3" xfId="88" xr:uid="{EC316EA4-5E89-439C-8DDE-5DC2F926136D}"/>
    <cellStyle name="Heading 4" xfId="89" xr:uid="{EB476D38-2BDB-4108-8C41-69A2907F4D44}"/>
    <cellStyle name="Heading2" xfId="90" xr:uid="{A2CB242E-2E5D-4D75-AA56-EC5859CC2189}"/>
    <cellStyle name="Heading2 2" xfId="91" xr:uid="{5C60732D-F42C-444E-952C-DC7B5E2E1267}"/>
    <cellStyle name="Îáű÷íűé__FES" xfId="92" xr:uid="{B05411B1-7EB0-4B22-A99B-4279DC491721}"/>
    <cellStyle name="Îňęđűâŕâřŕ˙ń˙ ăčďĺđńńűëęŕ" xfId="93" xr:uid="{FA0BAE2D-9F27-40D5-AAE0-5087D455289C}"/>
    <cellStyle name="Input" xfId="94" xr:uid="{FCCDE2C6-6763-4F41-BEBD-C6D095CB16C2}"/>
    <cellStyle name="Inputs" xfId="95" xr:uid="{985C69F5-6EB2-4166-99C3-040B70CFB9F6}"/>
    <cellStyle name="Inputs (const)" xfId="96" xr:uid="{5440D365-07F0-4CF7-B7C3-0FE85C7DF754}"/>
    <cellStyle name="Inputs (const) 2" xfId="97" xr:uid="{BA8D8616-B3B6-46CC-92AD-68701C09FE12}"/>
    <cellStyle name="Inputs 2" xfId="98" xr:uid="{099E85F6-EDD9-4551-92CB-13CC09BA6B56}"/>
    <cellStyle name="Inputs 3" xfId="99" xr:uid="{07EAB000-ABED-4631-9768-20076B26029C}"/>
    <cellStyle name="Inputs Co" xfId="100" xr:uid="{A822705F-4F15-4892-8811-2044C1A532B9}"/>
    <cellStyle name="Linked Cell" xfId="101" xr:uid="{63393C4F-E34D-4D2F-BCD8-2F63B1579723}"/>
    <cellStyle name="Neutral" xfId="102" xr:uid="{AA843FF1-FD8B-4B9F-B0F0-15303FD7788A}"/>
    <cellStyle name="Normal_38" xfId="103" xr:uid="{4903CFBA-73CB-4B25-9D0A-41ED53BA4160}"/>
    <cellStyle name="Normal1" xfId="104" xr:uid="{3D79AE9C-DE5F-4ACD-9D2B-0A857DC3A251}"/>
    <cellStyle name="Note" xfId="105" xr:uid="{653338BD-A094-4629-9335-5CAB5F39D811}"/>
    <cellStyle name="Ôčíŕíńîâűé [0]_(ňŕá 3č)" xfId="106" xr:uid="{7B24EF7D-5124-4861-9E73-5B03F3BD0689}"/>
    <cellStyle name="Ôčíŕíńîâűé_(ňŕá 3č)" xfId="107" xr:uid="{75D8ACAC-5A90-4B70-9197-3B34A038BFE6}"/>
    <cellStyle name="Output" xfId="108" xr:uid="{4CA02427-7E2E-45BB-A3FC-C01824FEE34B}"/>
    <cellStyle name="Price_Body" xfId="109" xr:uid="{4C7EAE17-B0B2-4BBD-9E41-8F5B298F2427}"/>
    <cellStyle name="SAPBEXaggData" xfId="110" xr:uid="{08EE2C8D-3442-4EA7-A6C7-DE1C0102B1B9}"/>
    <cellStyle name="SAPBEXaggDataEmph" xfId="111" xr:uid="{C7E73180-94C4-4E32-92D6-9A811A6C0EA1}"/>
    <cellStyle name="SAPBEXaggItem" xfId="112" xr:uid="{4D4F7CAE-BAE0-43C7-9F80-42DD7DB04875}"/>
    <cellStyle name="SAPBEXaggItemX" xfId="113" xr:uid="{AFF3C0F5-3139-44F5-B7F7-EDF265F928B9}"/>
    <cellStyle name="SAPBEXchaText" xfId="114" xr:uid="{DA1671DF-4DA1-4B2A-A688-7DD657AD5484}"/>
    <cellStyle name="SAPBEXexcBad7" xfId="115" xr:uid="{9C985E8A-E478-4FA1-A7A5-E5CDD91576D9}"/>
    <cellStyle name="SAPBEXexcBad8" xfId="116" xr:uid="{E4733A96-F11D-4FBE-9069-CE901A0DB766}"/>
    <cellStyle name="SAPBEXexcBad9" xfId="117" xr:uid="{B52F7ACE-8C58-4928-A1C7-AAD73EB0486E}"/>
    <cellStyle name="SAPBEXexcCritical4" xfId="118" xr:uid="{050AB04D-7CA8-4C65-87CD-6C10C1E8684E}"/>
    <cellStyle name="SAPBEXexcCritical5" xfId="119" xr:uid="{961601A6-FE75-42B9-8D20-8C7C70755FE6}"/>
    <cellStyle name="SAPBEXexcCritical6" xfId="120" xr:uid="{8F7B58DC-A3C3-47F9-9E3C-2C6D78CBA29F}"/>
    <cellStyle name="SAPBEXexcGood1" xfId="121" xr:uid="{332441AE-C059-4000-A2BC-0446312CAF6F}"/>
    <cellStyle name="SAPBEXexcGood2" xfId="122" xr:uid="{297E378B-783F-4B00-BC6B-14BCCABBB818}"/>
    <cellStyle name="SAPBEXexcGood3" xfId="123" xr:uid="{1B034F78-A2C4-4154-A189-941798D2679D}"/>
    <cellStyle name="SAPBEXfilterDrill" xfId="124" xr:uid="{59F438E7-9488-4AFE-822E-DFEDCC4858B7}"/>
    <cellStyle name="SAPBEXfilterItem" xfId="125" xr:uid="{555A3512-F8FF-4816-9BAF-5DC5B35285BA}"/>
    <cellStyle name="SAPBEXfilterText" xfId="126" xr:uid="{1F6E0F69-F8EE-42F0-B49A-EDE99AABBB99}"/>
    <cellStyle name="SAPBEXformats" xfId="127" xr:uid="{9C4BA8FF-D9A2-47A8-891F-4D5AB00CA571}"/>
    <cellStyle name="SAPBEXheaderItem" xfId="128" xr:uid="{CBBD4121-C888-44BC-82D9-44346B02ABAE}"/>
    <cellStyle name="SAPBEXheaderText" xfId="129" xr:uid="{A1743484-0BE0-4EF0-8E73-873E7138519C}"/>
    <cellStyle name="SAPBEXHLevel0" xfId="130" xr:uid="{9674A2CE-FEF5-462A-9091-314A029B9F39}"/>
    <cellStyle name="SAPBEXHLevel0X" xfId="131" xr:uid="{DDB846CE-9599-4805-8482-1B5FC913D556}"/>
    <cellStyle name="SAPBEXHLevel1" xfId="132" xr:uid="{B03FB4D2-1D88-4F2E-B8BA-A4E78407AC2A}"/>
    <cellStyle name="SAPBEXHLevel1X" xfId="133" xr:uid="{55A58917-82B0-4950-ABFE-39E5ACBA3300}"/>
    <cellStyle name="SAPBEXHLevel2" xfId="134" xr:uid="{6C5AFE25-9A60-49C5-9A6B-A3E99D4A2622}"/>
    <cellStyle name="SAPBEXHLevel2X" xfId="135" xr:uid="{9CB0B48A-C15B-4BD2-8640-39CA55C42339}"/>
    <cellStyle name="SAPBEXHLevel3" xfId="136" xr:uid="{1E774837-8648-4C54-A5B7-F0369BC39F81}"/>
    <cellStyle name="SAPBEXHLevel3X" xfId="137" xr:uid="{7875F0E9-AEFE-4E13-9BC2-B8B0D81CE831}"/>
    <cellStyle name="SAPBEXinputData" xfId="138" xr:uid="{33AD79D8-FA3F-4F9D-A472-66F1B98B969B}"/>
    <cellStyle name="SAPBEXinputData 2" xfId="139" xr:uid="{C6590775-2556-442E-9F78-CD9A0C01F782}"/>
    <cellStyle name="SAPBEXresData" xfId="140" xr:uid="{8919C430-3E0E-4043-A8DC-38CCF55565CB}"/>
    <cellStyle name="SAPBEXresDataEmph" xfId="141" xr:uid="{1FA71D2E-DDF9-47C5-91A9-010F544C8E3C}"/>
    <cellStyle name="SAPBEXresItem" xfId="142" xr:uid="{C3E2E587-F975-429F-92F9-9C079F993935}"/>
    <cellStyle name="SAPBEXresItemX" xfId="143" xr:uid="{05EAD4E0-7B09-4034-BDC1-7C0EE715569A}"/>
    <cellStyle name="SAPBEXstdData" xfId="144" xr:uid="{41FAECF2-023B-42D9-B25D-C880BD268A2A}"/>
    <cellStyle name="SAPBEXstdDataEmph" xfId="145" xr:uid="{DA9B7F1D-E2AD-4A6E-8B6D-32D48C3C081D}"/>
    <cellStyle name="SAPBEXstdItem" xfId="146" xr:uid="{6E67D246-4065-45BD-A2EA-C9DFF74F4643}"/>
    <cellStyle name="SAPBEXstdItemX" xfId="147" xr:uid="{94739F7F-0502-4670-AC60-963FA5F9474E}"/>
    <cellStyle name="SAPBEXtitle" xfId="148" xr:uid="{7180EF11-8738-40FD-B1A8-D4383EFAD951}"/>
    <cellStyle name="SAPBEXundefined" xfId="149" xr:uid="{23A73176-4EB3-4744-9EF3-15281DB8D512}"/>
    <cellStyle name="Table Heading" xfId="150" xr:uid="{F45C45D9-5B7F-4B0E-85A5-DE11026359DE}"/>
    <cellStyle name="Table Heading 2" xfId="151" xr:uid="{8F822135-79EB-4166-93DE-832F30C53656}"/>
    <cellStyle name="Title" xfId="152" xr:uid="{0F9172F9-1C92-4634-AD5D-F692EADF7721}"/>
    <cellStyle name="Total" xfId="153" xr:uid="{F413F3B5-89DF-4CCC-8B52-43EA43399CC3}"/>
    <cellStyle name="Warning Text" xfId="154" xr:uid="{5CEAB694-F4F7-448C-8E2F-8A33C9DBEF98}"/>
    <cellStyle name="Акцент1 2" xfId="155" xr:uid="{754C2A89-A99E-40FB-8C2C-279C133B73B8}"/>
    <cellStyle name="Акцент2 2" xfId="156" xr:uid="{C25B408B-D6F7-4BC9-A3ED-CFE4F7C9E092}"/>
    <cellStyle name="Акцент3 2" xfId="157" xr:uid="{403C8216-BB79-402B-BA51-AE41A6750D4D}"/>
    <cellStyle name="Акцент4 2" xfId="158" xr:uid="{69B0A59C-9418-4DC2-9FB4-A0BE5EA7B230}"/>
    <cellStyle name="Акцент5 2" xfId="159" xr:uid="{D36C838B-5450-473A-9A8D-CEAC3E2304A8}"/>
    <cellStyle name="Акцент6 2" xfId="160" xr:uid="{49539592-2999-4E09-9174-B9A00DCDC194}"/>
    <cellStyle name="Беззащитный" xfId="161" xr:uid="{1EE585EF-A6BA-49A8-9714-0DD534881F7D}"/>
    <cellStyle name="Ввод  2" xfId="162" xr:uid="{C1E1A425-DC9B-4BBD-B195-943C43D34E04}"/>
    <cellStyle name="Вывод 2" xfId="163" xr:uid="{B24978BC-E1FE-472E-9B96-A756A3FAE4A9}"/>
    <cellStyle name="Вычисление 2" xfId="164" xr:uid="{EB1788E7-BA4E-404F-BA1E-54C56DB540BB}"/>
    <cellStyle name="Заголовок" xfId="165" xr:uid="{A913A0E6-20C7-4236-82E6-D1A689659F67}"/>
    <cellStyle name="Заголовок 1 2" xfId="166" xr:uid="{0CE8979E-4FBD-44C0-8F3E-07A12181E534}"/>
    <cellStyle name="Заголовок 2 2" xfId="167" xr:uid="{8C744DE3-24E3-4270-A388-95C616B9353E}"/>
    <cellStyle name="Заголовок 3 2" xfId="168" xr:uid="{4D5D366F-C9EC-497C-A583-BB4D5CBCB04E}"/>
    <cellStyle name="Заголовок 4 2" xfId="169" xr:uid="{5FC6EEA3-9050-430B-B8A1-EA5A0D0EBF88}"/>
    <cellStyle name="ЗаголовокСтолбца" xfId="170" xr:uid="{0F244243-C97C-48A9-846D-3BDFF5B2865B}"/>
    <cellStyle name="Защитный" xfId="171" xr:uid="{A85FB865-2147-4E4D-BA10-6253F22CC995}"/>
    <cellStyle name="Значение" xfId="172" xr:uid="{06904174-838D-49D4-BC56-155E8A84D023}"/>
    <cellStyle name="Зоголовок" xfId="173" xr:uid="{94804361-349F-4948-90E1-6C76D577FCE6}"/>
    <cellStyle name="Итог 2" xfId="174" xr:uid="{40C1D932-9F96-465E-9E46-269519B491AF}"/>
    <cellStyle name="Итого" xfId="175" xr:uid="{E4E7E406-FA06-4799-A8EF-A82295BE750E}"/>
    <cellStyle name="Контрольная ячейка 2" xfId="176" xr:uid="{FD49175E-C18E-4AFF-AE31-9E1819330811}"/>
    <cellStyle name="Мои наименования показателей" xfId="177" xr:uid="{E2BCDD8A-59D4-457C-AE8B-FD296532C7A5}"/>
    <cellStyle name="Мой заголовок" xfId="178" xr:uid="{2A779A4B-DFC4-428C-BD13-A53608DFD10F}"/>
    <cellStyle name="Мой заголовок листа" xfId="179" xr:uid="{098B92BC-9A70-423D-B762-85CD379990B6}"/>
    <cellStyle name="Название 2" xfId="180" xr:uid="{41A0FE58-71C1-40B9-9390-0F3A823B66C2}"/>
    <cellStyle name="Нейтральный 2" xfId="181" xr:uid="{3ABCAB1B-F92F-4A30-A3C0-06E1903BF3C9}"/>
    <cellStyle name="Обычный" xfId="0" builtinId="0"/>
    <cellStyle name="Обычный 2" xfId="1" xr:uid="{5CD53C46-1AEA-4D0E-8895-F4B222A98C4F}"/>
    <cellStyle name="Обычный 2 2" xfId="183" xr:uid="{A14CE906-9B17-4EBA-8612-05371079E071}"/>
    <cellStyle name="Обычный 2 3" xfId="184" xr:uid="{7A954192-3BAD-45FB-878B-C109D3F61B4D}"/>
    <cellStyle name="Обычный 2 4" xfId="182" xr:uid="{D92EBC8A-E1C6-446E-A5F4-91E5F49E2AFD}"/>
    <cellStyle name="Обычный 2_НВВ - сети долгосрочный (15.07) - передано на оформление 2" xfId="185" xr:uid="{7A79E3C0-C479-46F7-9D7A-3DEFE52C4269}"/>
    <cellStyle name="Обычный 3" xfId="186" xr:uid="{129A6930-39F4-4EED-9EA8-1F90D5191B2E}"/>
    <cellStyle name="Обычный 3 2" xfId="187" xr:uid="{3CCA3F8E-52FB-4DF6-BA2D-4F3AF01C8244}"/>
    <cellStyle name="Обычный 4" xfId="188" xr:uid="{396D1038-12DC-4F7E-A205-3DA2B859560C}"/>
    <cellStyle name="Обычный 4 2" xfId="189" xr:uid="{B4A3DC46-2849-493A-AD39-A257E31A8ABA}"/>
    <cellStyle name="Обычный 4 2 2" xfId="190" xr:uid="{5917C313-7887-4EFB-8002-FBBC047EAD14}"/>
    <cellStyle name="Обычный 4 3" xfId="191" xr:uid="{BD6AC51B-374E-441F-AF84-A36D84B7C5E4}"/>
    <cellStyle name="Обычный 4_Исходные данные для модели" xfId="192" xr:uid="{0798E4AC-9B48-4275-A71C-59F03B770D9C}"/>
    <cellStyle name="Обычный 5" xfId="193" xr:uid="{00019B1F-8EA0-4F01-B2FE-B5C255FCE49D}"/>
    <cellStyle name="Обычный 6" xfId="194" xr:uid="{FE555FC7-3BAC-419E-B300-20E98B74C6A6}"/>
    <cellStyle name="Обычный 7" xfId="2" xr:uid="{4A7891F2-EF13-43C4-83EF-DE292833A2B7}"/>
    <cellStyle name="Обычный_Лист1" xfId="234" xr:uid="{C24B7C1C-581D-4D7C-9A19-FFF94D3171F0}"/>
    <cellStyle name="Плохой 2" xfId="195" xr:uid="{02A7FA55-C046-4D79-AD19-8F553A83204E}"/>
    <cellStyle name="По центру с переносом" xfId="196" xr:uid="{000FFB71-E70C-447A-9943-9AB08F5DAB4E}"/>
    <cellStyle name="По центру с переносом 2" xfId="197" xr:uid="{98BB16B8-A6E6-47FF-8389-FC965A58FE9D}"/>
    <cellStyle name="По ширине с переносом" xfId="198" xr:uid="{059FD11F-2AFA-4CA2-9C53-A3E9D2C879A6}"/>
    <cellStyle name="По ширине с переносом 2" xfId="199" xr:uid="{E7265F33-4579-46C0-9AFA-BA25EB1CD520}"/>
    <cellStyle name="Поле ввода" xfId="200" xr:uid="{7F03EF76-E6C5-4EB9-A19C-E3E10F351E49}"/>
    <cellStyle name="Пояснение 2" xfId="201" xr:uid="{CA5A76EB-D93D-4A82-9D55-4A088EDB2BEA}"/>
    <cellStyle name="Примечание 2" xfId="202" xr:uid="{76C24DB8-55E1-4B65-AD5A-1C907C1506DE}"/>
    <cellStyle name="Процентный 2" xfId="203" xr:uid="{9B2A5AD3-9449-47AB-B9A2-3CDE7C31CEED}"/>
    <cellStyle name="Процентный 2 2" xfId="204" xr:uid="{03F2433A-F90B-418C-8E44-DE9D8FEADECB}"/>
    <cellStyle name="Процентный 2 2 2" xfId="205" xr:uid="{6174510E-B844-4626-A8FC-058CFF9C9DD3}"/>
    <cellStyle name="Процентный 2 3" xfId="206" xr:uid="{90AF1844-7AA4-4B1D-9E4A-0026AEE2A9C2}"/>
    <cellStyle name="Процентный 2 3 2" xfId="207" xr:uid="{F737B003-7157-498E-8C11-E6652FF70E4B}"/>
    <cellStyle name="Процентный 2 4" xfId="208" xr:uid="{27565780-B36B-469D-966E-E1A60DCBA199}"/>
    <cellStyle name="Процентный 3" xfId="209" xr:uid="{C2838630-7206-4BE9-89F1-9050AA715ADE}"/>
    <cellStyle name="Связанная ячейка 2" xfId="210" xr:uid="{0BEF4CF6-214D-4612-97B0-773CD2A7E775}"/>
    <cellStyle name="Стиль 1" xfId="211" xr:uid="{3FEB30A7-779A-4BD2-8D7F-B237DA76F9EE}"/>
    <cellStyle name="Стиль 1 2" xfId="212" xr:uid="{73864C60-741B-4D9A-B5BE-2C379099E8F9}"/>
    <cellStyle name="Стиль 1 2 2" xfId="213" xr:uid="{4CE406D0-69E1-445D-9B0A-7905222717A7}"/>
    <cellStyle name="ТЕКСТ" xfId="214" xr:uid="{F2DC7D7B-0B83-4421-8C94-7227E84CF10C}"/>
    <cellStyle name="Текст предупреждения 2" xfId="215" xr:uid="{F2F60AB7-786A-4F89-A03E-22E5628ADF36}"/>
    <cellStyle name="Текстовый" xfId="216" xr:uid="{B6E0FE7E-EDD9-4A86-A648-2F468CFC3292}"/>
    <cellStyle name="Текстовый 2" xfId="217" xr:uid="{2DA824B8-63FD-4C75-A94C-D60E52DAF65C}"/>
    <cellStyle name="Тысячи [0]_22гк" xfId="218" xr:uid="{B699D1E0-E610-49FE-835B-0346A69A3E93}"/>
    <cellStyle name="Тысячи_22гк" xfId="219" xr:uid="{4173972F-149E-417B-B913-048218F4C3F3}"/>
    <cellStyle name="Финансовый 2" xfId="220" xr:uid="{86044444-906B-4D02-92D8-EF3E5E24FCCD}"/>
    <cellStyle name="Финансовый 2 2" xfId="221" xr:uid="{0C5EDCF1-5C1A-4340-A173-B38D409B3EAC}"/>
    <cellStyle name="Финансовый 3" xfId="222" xr:uid="{7347E579-A9D5-4301-9875-A1F15E06F70E}"/>
    <cellStyle name="Финансовый 3 2" xfId="223" xr:uid="{8C271497-3CC4-4E9F-86B6-977A66AA660E}"/>
    <cellStyle name="Формула" xfId="224" xr:uid="{29FC8F1B-FED7-4D52-BE02-720A7E835361}"/>
    <cellStyle name="Формула 2" xfId="225" xr:uid="{C2C3DC1D-A44F-4436-B80D-3D46630D6F86}"/>
    <cellStyle name="Формула_A РТ 2009 Рязаньэнерго" xfId="226" xr:uid="{E5C0EA24-804A-47CA-AC64-0E23E3F1DD17}"/>
    <cellStyle name="ФормулаВБ" xfId="227" xr:uid="{C2EC3172-735D-4ED3-866A-CB52F16FB934}"/>
    <cellStyle name="ФормулаНаКонтроль" xfId="228" xr:uid="{219A20BD-6267-4278-B486-5421F6E8AC89}"/>
    <cellStyle name="Хороший 2" xfId="229" xr:uid="{0A2AF588-A8F1-410A-A203-49C4D783C14F}"/>
    <cellStyle name="Цифры по центру с десятыми" xfId="230" xr:uid="{3EE46B83-C64F-4ACA-B0BA-EB3A400289E0}"/>
    <cellStyle name="Цифры по центру с десятыми 2" xfId="231" xr:uid="{B29AC875-BFFB-44F1-A0F3-B23EB04A41E8}"/>
    <cellStyle name="Џђћ–…ќ’ќ›‰" xfId="232" xr:uid="{784782EB-960E-42FD-9C19-8C15569D15FB}"/>
    <cellStyle name="Шапка таблицы" xfId="233" xr:uid="{A3E5E489-2617-44F2-A62B-F97D0C2E0E3E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B912-58C4-4E7A-B1F6-D37BA7E44C33}">
  <sheetPr>
    <pageSetUpPr fitToPage="1"/>
  </sheetPr>
  <dimension ref="A1:FG1080"/>
  <sheetViews>
    <sheetView tabSelected="1" zoomScale="70" zoomScaleNormal="70" workbookViewId="0">
      <pane xSplit="2" ySplit="9" topLeftCell="F1075" activePane="bottomRight" state="frozen"/>
      <selection pane="topRight" activeCell="C1" sqref="C1"/>
      <selection pane="bottomLeft" activeCell="A3" sqref="A3"/>
      <selection pane="bottomRight" activeCell="I1091" sqref="I1091"/>
    </sheetView>
  </sheetViews>
  <sheetFormatPr defaultRowHeight="15.75" x14ac:dyDescent="0.25"/>
  <cols>
    <col min="1" max="1" width="9.140625" style="54"/>
    <col min="2" max="2" width="51.42578125" style="55" customWidth="1"/>
    <col min="3" max="3" width="65.140625" style="11" customWidth="1"/>
    <col min="4" max="4" width="17.5703125" style="55" customWidth="1"/>
    <col min="5" max="5" width="15.140625" style="11" customWidth="1"/>
    <col min="6" max="6" width="28.140625" style="11" customWidth="1"/>
    <col min="7" max="7" width="59.7109375" style="57" customWidth="1"/>
    <col min="8" max="8" width="24.42578125" style="7" customWidth="1"/>
    <col min="9" max="9" width="17.7109375" style="7" customWidth="1"/>
    <col min="10" max="10" width="22.42578125" style="7" customWidth="1"/>
    <col min="11" max="11" width="22.140625" style="7" customWidth="1"/>
    <col min="12" max="12" width="15.140625" style="7" customWidth="1"/>
    <col min="13" max="13" width="30.7109375" style="7" customWidth="1"/>
    <col min="14" max="14" width="25.42578125" style="7" customWidth="1"/>
    <col min="15" max="15" width="15.140625" style="7" customWidth="1"/>
    <col min="16" max="16" width="20.140625" style="7" customWidth="1"/>
    <col min="17" max="17" width="58.28515625" style="54" customWidth="1"/>
    <col min="18" max="16384" width="9.140625" style="54"/>
  </cols>
  <sheetData>
    <row r="1" spans="1:163" x14ac:dyDescent="0.25">
      <c r="N1" s="112" t="s">
        <v>3320</v>
      </c>
      <c r="O1" s="112"/>
      <c r="P1" s="112"/>
      <c r="Q1" s="112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1:163" ht="17.25" customHeight="1" x14ac:dyDescent="0.25">
      <c r="N2" s="113" t="s">
        <v>3321</v>
      </c>
      <c r="O2" s="113"/>
      <c r="P2" s="113"/>
      <c r="Q2" s="113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</row>
    <row r="3" spans="1:163" ht="15.75" customHeight="1" x14ac:dyDescent="0.25">
      <c r="N3" s="112" t="s">
        <v>3322</v>
      </c>
      <c r="O3" s="112"/>
      <c r="P3" s="112"/>
      <c r="Q3" s="112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</row>
    <row r="5" spans="1:163" ht="16.5" x14ac:dyDescent="0.25">
      <c r="A5" s="114" t="s">
        <v>3323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</row>
    <row r="6" spans="1:163" ht="54" customHeight="1" x14ac:dyDescent="0.25">
      <c r="A6" s="115" t="s">
        <v>3360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</row>
    <row r="9" spans="1:163" s="60" customFormat="1" ht="168.75" x14ac:dyDescent="0.25">
      <c r="A9" s="58" t="s">
        <v>3319</v>
      </c>
      <c r="B9" s="59" t="s">
        <v>0</v>
      </c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2333</v>
      </c>
      <c r="J9" s="59" t="s">
        <v>2334</v>
      </c>
      <c r="K9" s="59" t="s">
        <v>7</v>
      </c>
      <c r="L9" s="59" t="s">
        <v>8</v>
      </c>
      <c r="M9" s="59" t="s">
        <v>9</v>
      </c>
      <c r="N9" s="59" t="s">
        <v>10</v>
      </c>
      <c r="O9" s="59" t="s">
        <v>11</v>
      </c>
      <c r="P9" s="59" t="s">
        <v>12</v>
      </c>
      <c r="Q9" s="59" t="s">
        <v>13</v>
      </c>
    </row>
    <row r="10" spans="1:163" s="60" customFormat="1" ht="18.75" x14ac:dyDescent="0.25">
      <c r="A10" s="66">
        <v>1</v>
      </c>
      <c r="B10" s="59">
        <v>2</v>
      </c>
      <c r="C10" s="59">
        <v>3</v>
      </c>
      <c r="D10" s="66">
        <v>4</v>
      </c>
      <c r="E10" s="59">
        <v>5</v>
      </c>
      <c r="F10" s="59">
        <v>6</v>
      </c>
      <c r="G10" s="66">
        <v>7</v>
      </c>
      <c r="H10" s="59">
        <v>8</v>
      </c>
      <c r="I10" s="59">
        <v>9</v>
      </c>
      <c r="J10" s="66">
        <v>10</v>
      </c>
      <c r="K10" s="59">
        <v>11</v>
      </c>
      <c r="L10" s="59">
        <v>12</v>
      </c>
      <c r="M10" s="66">
        <v>13</v>
      </c>
      <c r="N10" s="59">
        <v>14</v>
      </c>
      <c r="O10" s="59">
        <v>15</v>
      </c>
      <c r="P10" s="66">
        <v>16</v>
      </c>
      <c r="Q10" s="59">
        <v>17</v>
      </c>
    </row>
    <row r="11" spans="1:163" s="76" customFormat="1" ht="31.5" x14ac:dyDescent="0.25">
      <c r="A11" s="72">
        <v>1</v>
      </c>
      <c r="B11" s="73" t="s">
        <v>14</v>
      </c>
      <c r="C11" s="47" t="s">
        <v>15</v>
      </c>
      <c r="D11" s="74" t="s">
        <v>428</v>
      </c>
      <c r="E11" s="38">
        <v>292.39999999999998</v>
      </c>
      <c r="F11" s="38" t="s">
        <v>430</v>
      </c>
      <c r="G11" s="46" t="s">
        <v>2366</v>
      </c>
      <c r="H11" s="44">
        <v>44421</v>
      </c>
      <c r="I11" s="45">
        <v>41.2</v>
      </c>
      <c r="J11" s="19">
        <v>15780109.539999999</v>
      </c>
      <c r="K11" s="19"/>
      <c r="L11" s="38"/>
      <c r="M11" s="29" t="s">
        <v>2884</v>
      </c>
      <c r="N11" s="38"/>
      <c r="O11" s="37">
        <v>383012.3674757281</v>
      </c>
      <c r="P11" s="38" t="s">
        <v>2980</v>
      </c>
      <c r="Q11" s="75" t="s">
        <v>431</v>
      </c>
    </row>
    <row r="12" spans="1:163" s="76" customFormat="1" ht="31.5" x14ac:dyDescent="0.25">
      <c r="A12" s="72">
        <v>2</v>
      </c>
      <c r="B12" s="9" t="s">
        <v>16</v>
      </c>
      <c r="C12" s="47" t="s">
        <v>17</v>
      </c>
      <c r="D12" s="74" t="s">
        <v>426</v>
      </c>
      <c r="E12" s="38">
        <v>205.3</v>
      </c>
      <c r="F12" s="46" t="s">
        <v>1226</v>
      </c>
      <c r="G12" s="42" t="s">
        <v>2367</v>
      </c>
      <c r="H12" s="44">
        <v>41537</v>
      </c>
      <c r="I12" s="45">
        <v>137</v>
      </c>
      <c r="J12" s="19">
        <v>107958847.98999999</v>
      </c>
      <c r="K12" s="19"/>
      <c r="L12" s="38"/>
      <c r="M12" s="30" t="s">
        <v>2885</v>
      </c>
      <c r="N12" s="38"/>
      <c r="O12" s="19">
        <v>403333.12</v>
      </c>
      <c r="P12" s="38" t="s">
        <v>2980</v>
      </c>
      <c r="Q12" s="2" t="s">
        <v>432</v>
      </c>
    </row>
    <row r="13" spans="1:163" s="76" customFormat="1" ht="31.5" x14ac:dyDescent="0.25">
      <c r="A13" s="72">
        <v>3</v>
      </c>
      <c r="B13" s="9" t="s">
        <v>18</v>
      </c>
      <c r="C13" s="47" t="s">
        <v>442</v>
      </c>
      <c r="D13" s="74" t="s">
        <v>427</v>
      </c>
      <c r="E13" s="38">
        <v>60.9</v>
      </c>
      <c r="F13" s="38" t="s">
        <v>441</v>
      </c>
      <c r="G13" s="42" t="s">
        <v>2368</v>
      </c>
      <c r="H13" s="44">
        <v>45397</v>
      </c>
      <c r="I13" s="45">
        <v>8</v>
      </c>
      <c r="J13" s="20">
        <v>21330000</v>
      </c>
      <c r="K13" s="38"/>
      <c r="L13" s="38"/>
      <c r="M13" s="30" t="s">
        <v>2886</v>
      </c>
      <c r="N13" s="38"/>
      <c r="O13" s="20">
        <v>120240.08</v>
      </c>
      <c r="P13" s="38" t="s">
        <v>2980</v>
      </c>
      <c r="Q13" s="2" t="s">
        <v>443</v>
      </c>
    </row>
    <row r="14" spans="1:163" s="76" customFormat="1" ht="31.5" x14ac:dyDescent="0.25">
      <c r="A14" s="72">
        <v>4</v>
      </c>
      <c r="B14" s="12" t="s">
        <v>19</v>
      </c>
      <c r="C14" s="13" t="s">
        <v>20</v>
      </c>
      <c r="D14" s="77" t="s">
        <v>424</v>
      </c>
      <c r="E14" s="78"/>
      <c r="F14" s="78"/>
      <c r="G14" s="79"/>
      <c r="H14" s="38"/>
      <c r="I14" s="38"/>
      <c r="J14" s="38"/>
      <c r="K14" s="38"/>
      <c r="L14" s="38"/>
      <c r="M14" s="38" t="s">
        <v>2979</v>
      </c>
      <c r="N14" s="38"/>
      <c r="O14" s="37"/>
      <c r="P14" s="38" t="s">
        <v>2980</v>
      </c>
      <c r="Q14" s="14" t="s">
        <v>525</v>
      </c>
    </row>
    <row r="15" spans="1:163" s="76" customFormat="1" ht="31.5" x14ac:dyDescent="0.25">
      <c r="A15" s="72">
        <v>5</v>
      </c>
      <c r="B15" s="12" t="s">
        <v>23</v>
      </c>
      <c r="C15" s="13" t="s">
        <v>24</v>
      </c>
      <c r="D15" s="77" t="s">
        <v>424</v>
      </c>
      <c r="E15" s="78"/>
      <c r="F15" s="78"/>
      <c r="G15" s="24"/>
      <c r="H15" s="38"/>
      <c r="I15" s="38"/>
      <c r="J15" s="37"/>
      <c r="K15" s="38"/>
      <c r="L15" s="38"/>
      <c r="M15" s="38" t="s">
        <v>2979</v>
      </c>
      <c r="N15" s="38"/>
      <c r="O15" s="37"/>
      <c r="P15" s="38" t="s">
        <v>2980</v>
      </c>
      <c r="Q15" s="80" t="s">
        <v>525</v>
      </c>
    </row>
    <row r="16" spans="1:163" s="76" customFormat="1" x14ac:dyDescent="0.25">
      <c r="A16" s="72">
        <v>6</v>
      </c>
      <c r="B16" s="9" t="s">
        <v>21</v>
      </c>
      <c r="C16" s="47" t="s">
        <v>527</v>
      </c>
      <c r="D16" s="74" t="s">
        <v>424</v>
      </c>
      <c r="E16" s="38">
        <v>52.6</v>
      </c>
      <c r="F16" s="38" t="s">
        <v>2362</v>
      </c>
      <c r="G16" s="42"/>
      <c r="H16" s="38"/>
      <c r="I16" s="38"/>
      <c r="J16" s="37"/>
      <c r="K16" s="38"/>
      <c r="L16" s="38"/>
      <c r="M16" s="38" t="s">
        <v>2979</v>
      </c>
      <c r="N16" s="38"/>
      <c r="O16" s="37"/>
      <c r="P16" s="38" t="s">
        <v>2980</v>
      </c>
      <c r="Q16" s="43" t="s">
        <v>526</v>
      </c>
    </row>
    <row r="17" spans="1:17" s="76" customFormat="1" x14ac:dyDescent="0.25">
      <c r="A17" s="72">
        <v>7</v>
      </c>
      <c r="B17" s="12" t="s">
        <v>22</v>
      </c>
      <c r="C17" s="13" t="s">
        <v>528</v>
      </c>
      <c r="D17" s="77" t="s">
        <v>424</v>
      </c>
      <c r="E17" s="78"/>
      <c r="F17" s="78"/>
      <c r="G17" s="79"/>
      <c r="H17" s="44">
        <v>40581</v>
      </c>
      <c r="I17" s="39">
        <f>ROUND(_xlfn.DAYS("01.01.2025",H17)/30.416,0)</f>
        <v>167</v>
      </c>
      <c r="J17" s="37">
        <v>555000</v>
      </c>
      <c r="K17" s="38"/>
      <c r="L17" s="38"/>
      <c r="M17" s="38" t="s">
        <v>2979</v>
      </c>
      <c r="N17" s="38">
        <v>273</v>
      </c>
      <c r="O17" s="37">
        <f>J17/N17</f>
        <v>2032.967032967033</v>
      </c>
      <c r="P17" s="38" t="s">
        <v>2980</v>
      </c>
      <c r="Q17" s="15" t="s">
        <v>529</v>
      </c>
    </row>
    <row r="18" spans="1:17" s="76" customFormat="1" ht="31.5" x14ac:dyDescent="0.25">
      <c r="A18" s="72">
        <v>8</v>
      </c>
      <c r="B18" s="9" t="s">
        <v>25</v>
      </c>
      <c r="C18" s="47" t="s">
        <v>26</v>
      </c>
      <c r="D18" s="74" t="s">
        <v>424</v>
      </c>
      <c r="E18" s="38">
        <v>40.6</v>
      </c>
      <c r="F18" s="38" t="s">
        <v>2363</v>
      </c>
      <c r="G18" s="42" t="s">
        <v>2369</v>
      </c>
      <c r="H18" s="44">
        <v>40821</v>
      </c>
      <c r="I18" s="39">
        <f>ROUND(_xlfn.DAYS("01.01.2025",H18)/30.416,0)</f>
        <v>159</v>
      </c>
      <c r="J18" s="37">
        <v>600000</v>
      </c>
      <c r="K18" s="38"/>
      <c r="L18" s="38"/>
      <c r="M18" s="38" t="s">
        <v>2979</v>
      </c>
      <c r="N18" s="38">
        <v>420</v>
      </c>
      <c r="O18" s="37">
        <f>J18/N18</f>
        <v>1428.5714285714287</v>
      </c>
      <c r="P18" s="38" t="s">
        <v>2980</v>
      </c>
      <c r="Q18" s="43" t="s">
        <v>530</v>
      </c>
    </row>
    <row r="19" spans="1:17" s="76" customFormat="1" ht="31.5" x14ac:dyDescent="0.25">
      <c r="A19" s="72">
        <v>9</v>
      </c>
      <c r="B19" s="9" t="s">
        <v>27</v>
      </c>
      <c r="C19" s="47" t="s">
        <v>28</v>
      </c>
      <c r="D19" s="74" t="s">
        <v>424</v>
      </c>
      <c r="E19" s="38">
        <v>5.2</v>
      </c>
      <c r="F19" s="38" t="s">
        <v>532</v>
      </c>
      <c r="G19" s="42" t="s">
        <v>2370</v>
      </c>
      <c r="H19" s="44">
        <v>45183</v>
      </c>
      <c r="I19" s="45">
        <v>15</v>
      </c>
      <c r="J19" s="19">
        <v>2500000</v>
      </c>
      <c r="K19" s="38"/>
      <c r="L19" s="38"/>
      <c r="M19" s="46" t="s">
        <v>2886</v>
      </c>
      <c r="N19" s="38"/>
      <c r="O19" s="19">
        <v>62500</v>
      </c>
      <c r="P19" s="38" t="s">
        <v>2980</v>
      </c>
      <c r="Q19" s="43" t="s">
        <v>531</v>
      </c>
    </row>
    <row r="20" spans="1:17" s="76" customFormat="1" ht="31.5" x14ac:dyDescent="0.25">
      <c r="A20" s="72">
        <v>10</v>
      </c>
      <c r="B20" s="9" t="s">
        <v>29</v>
      </c>
      <c r="C20" s="47" t="s">
        <v>30</v>
      </c>
      <c r="D20" s="74" t="s">
        <v>424</v>
      </c>
      <c r="E20" s="38">
        <v>53.3</v>
      </c>
      <c r="F20" s="38" t="s">
        <v>533</v>
      </c>
      <c r="G20" s="46" t="s">
        <v>2371</v>
      </c>
      <c r="H20" s="44">
        <v>41205</v>
      </c>
      <c r="I20" s="45">
        <v>148.4</v>
      </c>
      <c r="J20" s="19">
        <v>823551.88</v>
      </c>
      <c r="K20" s="38"/>
      <c r="L20" s="38"/>
      <c r="M20" s="46" t="s">
        <v>2885</v>
      </c>
      <c r="N20" s="38"/>
      <c r="O20" s="19">
        <v>2017.46</v>
      </c>
      <c r="P20" s="38" t="s">
        <v>2980</v>
      </c>
      <c r="Q20" s="75" t="s">
        <v>534</v>
      </c>
    </row>
    <row r="21" spans="1:17" s="76" customFormat="1" ht="31.5" x14ac:dyDescent="0.25">
      <c r="A21" s="72">
        <v>11</v>
      </c>
      <c r="B21" s="9" t="s">
        <v>31</v>
      </c>
      <c r="C21" s="47" t="s">
        <v>32</v>
      </c>
      <c r="D21" s="74" t="s">
        <v>424</v>
      </c>
      <c r="E21" s="38">
        <v>53.5</v>
      </c>
      <c r="F21" s="81" t="s">
        <v>2364</v>
      </c>
      <c r="G21" s="46" t="s">
        <v>2372</v>
      </c>
      <c r="H21" s="44">
        <v>41205</v>
      </c>
      <c r="I21" s="45">
        <v>148.4</v>
      </c>
      <c r="J21" s="19">
        <v>265000</v>
      </c>
      <c r="K21" s="38"/>
      <c r="L21" s="38"/>
      <c r="M21" s="46" t="s">
        <v>2885</v>
      </c>
      <c r="N21" s="38"/>
      <c r="O21" s="19">
        <v>873.36</v>
      </c>
      <c r="P21" s="38" t="s">
        <v>2980</v>
      </c>
      <c r="Q21" s="75" t="s">
        <v>535</v>
      </c>
    </row>
    <row r="22" spans="1:17" s="76" customFormat="1" ht="31.5" x14ac:dyDescent="0.25">
      <c r="A22" s="72">
        <v>12</v>
      </c>
      <c r="B22" s="9" t="s">
        <v>33</v>
      </c>
      <c r="C22" s="47" t="s">
        <v>34</v>
      </c>
      <c r="D22" s="74" t="s">
        <v>424</v>
      </c>
      <c r="E22" s="38">
        <v>86.1</v>
      </c>
      <c r="F22" s="38" t="s">
        <v>429</v>
      </c>
      <c r="G22" s="46" t="s">
        <v>2373</v>
      </c>
      <c r="H22" s="44">
        <v>44421</v>
      </c>
      <c r="I22" s="45">
        <v>41.2</v>
      </c>
      <c r="J22" s="19">
        <v>2448677.17</v>
      </c>
      <c r="K22" s="38"/>
      <c r="L22" s="38"/>
      <c r="M22" s="46" t="s">
        <v>2885</v>
      </c>
      <c r="N22" s="38"/>
      <c r="O22" s="37">
        <v>45941</v>
      </c>
      <c r="P22" s="38" t="s">
        <v>2980</v>
      </c>
      <c r="Q22" s="75" t="s">
        <v>431</v>
      </c>
    </row>
    <row r="23" spans="1:17" s="76" customFormat="1" ht="31.5" x14ac:dyDescent="0.25">
      <c r="A23" s="72">
        <v>13</v>
      </c>
      <c r="B23" s="9" t="s">
        <v>35</v>
      </c>
      <c r="C23" s="47" t="s">
        <v>36</v>
      </c>
      <c r="D23" s="74" t="s">
        <v>424</v>
      </c>
      <c r="E23" s="38"/>
      <c r="F23" s="38"/>
      <c r="G23" s="46"/>
      <c r="H23" s="44">
        <v>41564</v>
      </c>
      <c r="I23" s="45">
        <v>136.43333333333334</v>
      </c>
      <c r="J23" s="19">
        <v>6812366.2999999998</v>
      </c>
      <c r="K23" s="38"/>
      <c r="L23" s="38"/>
      <c r="M23" s="46" t="s">
        <v>2885</v>
      </c>
      <c r="N23" s="38"/>
      <c r="O23" s="19">
        <v>18870.82</v>
      </c>
      <c r="P23" s="38" t="s">
        <v>2980</v>
      </c>
      <c r="Q23" s="75" t="s">
        <v>536</v>
      </c>
    </row>
    <row r="24" spans="1:17" s="76" customFormat="1" ht="31.5" x14ac:dyDescent="0.25">
      <c r="A24" s="72">
        <v>14</v>
      </c>
      <c r="B24" s="9" t="s">
        <v>37</v>
      </c>
      <c r="C24" s="47" t="s">
        <v>38</v>
      </c>
      <c r="D24" s="74" t="s">
        <v>424</v>
      </c>
      <c r="E24" s="81">
        <v>36.1</v>
      </c>
      <c r="F24" s="38" t="s">
        <v>1259</v>
      </c>
      <c r="G24" s="28" t="s">
        <v>2365</v>
      </c>
      <c r="H24" s="44">
        <v>42047</v>
      </c>
      <c r="I24" s="45">
        <v>120.33333333333333</v>
      </c>
      <c r="J24" s="19">
        <v>1446610.17</v>
      </c>
      <c r="K24" s="38"/>
      <c r="L24" s="38"/>
      <c r="M24" s="46" t="s">
        <v>2885</v>
      </c>
      <c r="N24" s="38"/>
      <c r="O24" s="19">
        <v>4007.23</v>
      </c>
      <c r="P24" s="38" t="s">
        <v>2980</v>
      </c>
      <c r="Q24" s="75" t="s">
        <v>537</v>
      </c>
    </row>
    <row r="25" spans="1:17" s="76" customFormat="1" ht="31.5" x14ac:dyDescent="0.25">
      <c r="A25" s="72">
        <v>15</v>
      </c>
      <c r="B25" s="9" t="s">
        <v>39</v>
      </c>
      <c r="C25" s="28" t="s">
        <v>2374</v>
      </c>
      <c r="D25" s="74" t="s">
        <v>424</v>
      </c>
      <c r="E25" s="38">
        <v>65</v>
      </c>
      <c r="F25" s="38" t="s">
        <v>540</v>
      </c>
      <c r="G25" s="28"/>
      <c r="H25" s="44">
        <v>43094</v>
      </c>
      <c r="I25" s="45">
        <v>85.433333333333337</v>
      </c>
      <c r="J25" s="20">
        <v>8957565.9399999995</v>
      </c>
      <c r="K25" s="38"/>
      <c r="L25" s="38"/>
      <c r="M25" s="46" t="s">
        <v>2886</v>
      </c>
      <c r="N25" s="38"/>
      <c r="O25" s="20">
        <v>32109.14</v>
      </c>
      <c r="P25" s="38" t="s">
        <v>2980</v>
      </c>
      <c r="Q25" s="43" t="s">
        <v>538</v>
      </c>
    </row>
    <row r="26" spans="1:17" s="76" customFormat="1" ht="31.5" x14ac:dyDescent="0.25">
      <c r="A26" s="72">
        <v>16</v>
      </c>
      <c r="B26" s="9" t="s">
        <v>40</v>
      </c>
      <c r="C26" s="47" t="s">
        <v>41</v>
      </c>
      <c r="D26" s="74" t="s">
        <v>424</v>
      </c>
      <c r="E26" s="38"/>
      <c r="F26" s="38"/>
      <c r="G26" s="42"/>
      <c r="H26" s="38">
        <v>2019</v>
      </c>
      <c r="I26" s="39">
        <f>(2025-H26)*12</f>
        <v>72</v>
      </c>
      <c r="J26" s="37"/>
      <c r="K26" s="38"/>
      <c r="L26" s="38"/>
      <c r="M26" s="38" t="s">
        <v>2979</v>
      </c>
      <c r="N26" s="38"/>
      <c r="O26" s="37"/>
      <c r="P26" s="38" t="s">
        <v>2980</v>
      </c>
      <c r="Q26" s="43" t="s">
        <v>539</v>
      </c>
    </row>
    <row r="27" spans="1:17" s="76" customFormat="1" ht="31.5" x14ac:dyDescent="0.25">
      <c r="A27" s="72">
        <v>17</v>
      </c>
      <c r="B27" s="9" t="s">
        <v>42</v>
      </c>
      <c r="C27" s="47" t="s">
        <v>43</v>
      </c>
      <c r="D27" s="74" t="s">
        <v>424</v>
      </c>
      <c r="E27" s="38"/>
      <c r="F27" s="38"/>
      <c r="G27" s="42"/>
      <c r="H27" s="44">
        <v>44138</v>
      </c>
      <c r="I27" s="45">
        <v>50.633333333333333</v>
      </c>
      <c r="J27" s="20">
        <v>5764132.46</v>
      </c>
      <c r="K27" s="38"/>
      <c r="L27" s="38"/>
      <c r="M27" s="46" t="s">
        <v>2886</v>
      </c>
      <c r="N27" s="38"/>
      <c r="O27" s="20">
        <v>22590.29</v>
      </c>
      <c r="P27" s="38" t="s">
        <v>2980</v>
      </c>
      <c r="Q27" s="43" t="s">
        <v>541</v>
      </c>
    </row>
    <row r="28" spans="1:17" s="76" customFormat="1" ht="31.5" x14ac:dyDescent="0.25">
      <c r="A28" s="72">
        <v>18</v>
      </c>
      <c r="B28" s="9" t="s">
        <v>44</v>
      </c>
      <c r="C28" s="47" t="s">
        <v>43</v>
      </c>
      <c r="D28" s="74" t="s">
        <v>424</v>
      </c>
      <c r="E28" s="38"/>
      <c r="F28" s="38"/>
      <c r="G28" s="42"/>
      <c r="H28" s="44">
        <v>43829</v>
      </c>
      <c r="I28" s="45">
        <v>60.93333333333333</v>
      </c>
      <c r="J28" s="19">
        <v>462898.92</v>
      </c>
      <c r="K28" s="38"/>
      <c r="L28" s="38"/>
      <c r="M28" s="46" t="s">
        <v>2886</v>
      </c>
      <c r="N28" s="38"/>
      <c r="O28" s="19">
        <v>1771.57</v>
      </c>
      <c r="P28" s="38" t="s">
        <v>2980</v>
      </c>
      <c r="Q28" s="43" t="s">
        <v>542</v>
      </c>
    </row>
    <row r="29" spans="1:17" s="76" customFormat="1" ht="31.5" x14ac:dyDescent="0.25">
      <c r="A29" s="72">
        <v>19</v>
      </c>
      <c r="B29" s="9" t="s">
        <v>45</v>
      </c>
      <c r="C29" s="47" t="s">
        <v>43</v>
      </c>
      <c r="D29" s="74" t="s">
        <v>424</v>
      </c>
      <c r="E29" s="38"/>
      <c r="F29" s="38"/>
      <c r="G29" s="42"/>
      <c r="H29" s="44">
        <v>44138</v>
      </c>
      <c r="I29" s="45">
        <v>51</v>
      </c>
      <c r="J29" s="20">
        <v>7872831.0700000003</v>
      </c>
      <c r="K29" s="38"/>
      <c r="L29" s="38"/>
      <c r="M29" s="46" t="s">
        <v>2886</v>
      </c>
      <c r="N29" s="38"/>
      <c r="O29" s="20">
        <v>30854.52</v>
      </c>
      <c r="P29" s="38" t="s">
        <v>2980</v>
      </c>
      <c r="Q29" s="43" t="s">
        <v>543</v>
      </c>
    </row>
    <row r="30" spans="1:17" s="76" customFormat="1" ht="31.5" x14ac:dyDescent="0.25">
      <c r="A30" s="72">
        <v>20</v>
      </c>
      <c r="B30" s="9" t="s">
        <v>46</v>
      </c>
      <c r="C30" s="47" t="s">
        <v>47</v>
      </c>
      <c r="D30" s="74" t="s">
        <v>424</v>
      </c>
      <c r="E30" s="38">
        <v>63.4</v>
      </c>
      <c r="F30" s="38" t="s">
        <v>554</v>
      </c>
      <c r="G30" s="42" t="s">
        <v>2375</v>
      </c>
      <c r="H30" s="21">
        <v>42352</v>
      </c>
      <c r="I30" s="45">
        <v>110.16666666666667</v>
      </c>
      <c r="J30" s="19">
        <v>8796610.1699999999</v>
      </c>
      <c r="K30" s="38"/>
      <c r="L30" s="38"/>
      <c r="M30" s="46" t="s">
        <v>2885</v>
      </c>
      <c r="N30" s="38"/>
      <c r="O30" s="19">
        <v>25205.19</v>
      </c>
      <c r="P30" s="38" t="s">
        <v>2980</v>
      </c>
      <c r="Q30" s="43" t="s">
        <v>544</v>
      </c>
    </row>
    <row r="31" spans="1:17" s="76" customFormat="1" ht="31.5" x14ac:dyDescent="0.25">
      <c r="A31" s="72">
        <v>21</v>
      </c>
      <c r="B31" s="9" t="s">
        <v>48</v>
      </c>
      <c r="C31" s="47" t="s">
        <v>49</v>
      </c>
      <c r="D31" s="74" t="s">
        <v>424</v>
      </c>
      <c r="E31" s="38">
        <v>56.4</v>
      </c>
      <c r="F31" s="38" t="s">
        <v>552</v>
      </c>
      <c r="G31" s="42" t="s">
        <v>2376</v>
      </c>
      <c r="H31" s="22" t="s">
        <v>2887</v>
      </c>
      <c r="I31" s="45">
        <v>120.83333333333333</v>
      </c>
      <c r="J31" s="19">
        <v>8410943.9900000002</v>
      </c>
      <c r="K31" s="38"/>
      <c r="L31" s="38"/>
      <c r="M31" s="46" t="s">
        <v>2885</v>
      </c>
      <c r="N31" s="38"/>
      <c r="O31" s="19">
        <v>23299.01</v>
      </c>
      <c r="P31" s="38" t="s">
        <v>2980</v>
      </c>
      <c r="Q31" s="43" t="s">
        <v>545</v>
      </c>
    </row>
    <row r="32" spans="1:17" s="76" customFormat="1" ht="31.5" x14ac:dyDescent="0.25">
      <c r="A32" s="72">
        <v>22</v>
      </c>
      <c r="B32" s="9" t="s">
        <v>50</v>
      </c>
      <c r="C32" s="47" t="s">
        <v>51</v>
      </c>
      <c r="D32" s="74" t="s">
        <v>424</v>
      </c>
      <c r="E32" s="38">
        <v>56.4</v>
      </c>
      <c r="F32" s="38" t="s">
        <v>551</v>
      </c>
      <c r="G32" s="42" t="s">
        <v>2377</v>
      </c>
      <c r="H32" s="22" t="s">
        <v>2888</v>
      </c>
      <c r="I32" s="45">
        <v>120.83333333333333</v>
      </c>
      <c r="J32" s="19">
        <v>6205570.7800000003</v>
      </c>
      <c r="K32" s="38"/>
      <c r="L32" s="38"/>
      <c r="M32" s="46" t="s">
        <v>2885</v>
      </c>
      <c r="N32" s="38"/>
      <c r="O32" s="19">
        <v>17189.95</v>
      </c>
      <c r="P32" s="38" t="s">
        <v>2980</v>
      </c>
      <c r="Q32" s="43" t="s">
        <v>546</v>
      </c>
    </row>
    <row r="33" spans="1:17" s="76" customFormat="1" ht="31.5" x14ac:dyDescent="0.25">
      <c r="A33" s="72">
        <v>23</v>
      </c>
      <c r="B33" s="9" t="s">
        <v>52</v>
      </c>
      <c r="C33" s="47" t="s">
        <v>583</v>
      </c>
      <c r="D33" s="74" t="s">
        <v>424</v>
      </c>
      <c r="E33" s="38">
        <v>37.200000000000003</v>
      </c>
      <c r="F33" s="38" t="s">
        <v>584</v>
      </c>
      <c r="G33" s="42" t="s">
        <v>2378</v>
      </c>
      <c r="H33" s="22" t="s">
        <v>549</v>
      </c>
      <c r="I33" s="39">
        <f>(2025-H33)*12</f>
        <v>72</v>
      </c>
      <c r="J33" s="37">
        <v>11933061.140000001</v>
      </c>
      <c r="K33" s="38"/>
      <c r="L33" s="38"/>
      <c r="M33" s="38" t="s">
        <v>2979</v>
      </c>
      <c r="N33" s="38">
        <v>240</v>
      </c>
      <c r="O33" s="37">
        <f>J33/N33</f>
        <v>49721.088083333336</v>
      </c>
      <c r="P33" s="38" t="s">
        <v>2980</v>
      </c>
      <c r="Q33" s="43" t="s">
        <v>548</v>
      </c>
    </row>
    <row r="34" spans="1:17" s="76" customFormat="1" ht="31.5" x14ac:dyDescent="0.25">
      <c r="A34" s="72">
        <v>24</v>
      </c>
      <c r="B34" s="9" t="s">
        <v>53</v>
      </c>
      <c r="C34" s="47" t="s">
        <v>54</v>
      </c>
      <c r="D34" s="74" t="s">
        <v>424</v>
      </c>
      <c r="E34" s="38">
        <v>56.1</v>
      </c>
      <c r="F34" s="38" t="s">
        <v>550</v>
      </c>
      <c r="G34" s="42" t="s">
        <v>2379</v>
      </c>
      <c r="H34" s="22" t="s">
        <v>2889</v>
      </c>
      <c r="I34" s="45">
        <v>102.23333333333333</v>
      </c>
      <c r="J34" s="19">
        <v>10228050.029999999</v>
      </c>
      <c r="K34" s="38"/>
      <c r="L34" s="38"/>
      <c r="M34" s="46" t="s">
        <v>2885</v>
      </c>
      <c r="N34" s="38"/>
      <c r="O34" s="19">
        <v>30628.9</v>
      </c>
      <c r="P34" s="38" t="s">
        <v>2980</v>
      </c>
      <c r="Q34" s="43" t="s">
        <v>547</v>
      </c>
    </row>
    <row r="35" spans="1:17" s="76" customFormat="1" ht="31.5" x14ac:dyDescent="0.25">
      <c r="A35" s="72">
        <v>25</v>
      </c>
      <c r="B35" s="9" t="s">
        <v>55</v>
      </c>
      <c r="C35" s="47" t="s">
        <v>56</v>
      </c>
      <c r="D35" s="74" t="s">
        <v>424</v>
      </c>
      <c r="E35" s="38">
        <v>56.1</v>
      </c>
      <c r="F35" s="38" t="s">
        <v>553</v>
      </c>
      <c r="G35" s="42" t="s">
        <v>2380</v>
      </c>
      <c r="H35" s="44">
        <v>42032</v>
      </c>
      <c r="I35" s="45">
        <v>121</v>
      </c>
      <c r="J35" s="19">
        <v>7171218.2400000002</v>
      </c>
      <c r="K35" s="38"/>
      <c r="L35" s="38"/>
      <c r="M35" s="46" t="s">
        <v>2885</v>
      </c>
      <c r="N35" s="38"/>
      <c r="O35" s="19">
        <v>19864.87</v>
      </c>
      <c r="P35" s="38" t="s">
        <v>2980</v>
      </c>
      <c r="Q35" s="43" t="s">
        <v>546</v>
      </c>
    </row>
    <row r="36" spans="1:17" s="76" customFormat="1" ht="31.5" x14ac:dyDescent="0.25">
      <c r="A36" s="72">
        <v>26</v>
      </c>
      <c r="B36" s="9" t="s">
        <v>57</v>
      </c>
      <c r="C36" s="47" t="s">
        <v>2381</v>
      </c>
      <c r="D36" s="74" t="s">
        <v>424</v>
      </c>
      <c r="E36" s="38">
        <v>6</v>
      </c>
      <c r="F36" s="38"/>
      <c r="G36" s="42"/>
      <c r="H36" s="38"/>
      <c r="I36" s="45"/>
      <c r="J36" s="37"/>
      <c r="K36" s="38"/>
      <c r="L36" s="38"/>
      <c r="M36" s="46" t="s">
        <v>2885</v>
      </c>
      <c r="N36" s="38"/>
      <c r="O36" s="37"/>
      <c r="P36" s="38" t="s">
        <v>2980</v>
      </c>
      <c r="Q36" s="43" t="s">
        <v>2981</v>
      </c>
    </row>
    <row r="37" spans="1:17" s="76" customFormat="1" ht="31.5" x14ac:dyDescent="0.25">
      <c r="A37" s="72">
        <v>27</v>
      </c>
      <c r="B37" s="9" t="s">
        <v>58</v>
      </c>
      <c r="C37" s="47" t="s">
        <v>59</v>
      </c>
      <c r="D37" s="74" t="s">
        <v>424</v>
      </c>
      <c r="E37" s="38">
        <v>36</v>
      </c>
      <c r="F37" s="38" t="s">
        <v>586</v>
      </c>
      <c r="G37" s="46" t="s">
        <v>2382</v>
      </c>
      <c r="H37" s="44">
        <v>45161</v>
      </c>
      <c r="I37" s="45">
        <v>16.533333333333335</v>
      </c>
      <c r="J37" s="19">
        <v>2579880.69</v>
      </c>
      <c r="K37" s="38"/>
      <c r="L37" s="38"/>
      <c r="M37" s="46" t="s">
        <v>2885</v>
      </c>
      <c r="N37" s="38"/>
      <c r="O37" s="19">
        <v>13095.84</v>
      </c>
      <c r="P37" s="38" t="s">
        <v>2980</v>
      </c>
      <c r="Q37" s="75" t="s">
        <v>585</v>
      </c>
    </row>
    <row r="38" spans="1:17" s="76" customFormat="1" ht="31.5" x14ac:dyDescent="0.25">
      <c r="A38" s="72">
        <v>28</v>
      </c>
      <c r="B38" s="9" t="s">
        <v>60</v>
      </c>
      <c r="C38" s="47" t="s">
        <v>61</v>
      </c>
      <c r="D38" s="74" t="s">
        <v>425</v>
      </c>
      <c r="E38" s="38">
        <v>330.4</v>
      </c>
      <c r="F38" s="38" t="s">
        <v>600</v>
      </c>
      <c r="G38" s="46" t="s">
        <v>2383</v>
      </c>
      <c r="H38" s="38"/>
      <c r="I38" s="45"/>
      <c r="J38" s="37"/>
      <c r="K38" s="38"/>
      <c r="L38" s="38"/>
      <c r="M38" s="38" t="s">
        <v>2979</v>
      </c>
      <c r="N38" s="38"/>
      <c r="O38" s="37"/>
      <c r="P38" s="38" t="s">
        <v>2980</v>
      </c>
      <c r="Q38" s="75" t="s">
        <v>599</v>
      </c>
    </row>
    <row r="39" spans="1:17" s="76" customFormat="1" ht="31.5" x14ac:dyDescent="0.25">
      <c r="A39" s="72">
        <v>29</v>
      </c>
      <c r="B39" s="9" t="s">
        <v>62</v>
      </c>
      <c r="C39" s="47" t="s">
        <v>63</v>
      </c>
      <c r="D39" s="74" t="s">
        <v>424</v>
      </c>
      <c r="E39" s="38">
        <v>98.9</v>
      </c>
      <c r="F39" s="38" t="s">
        <v>604</v>
      </c>
      <c r="G39" s="82" t="s">
        <v>2384</v>
      </c>
      <c r="H39" s="44">
        <v>43040</v>
      </c>
      <c r="I39" s="45">
        <v>87.233333333333334</v>
      </c>
      <c r="J39" s="20">
        <v>17602422.149999999</v>
      </c>
      <c r="K39" s="38"/>
      <c r="L39" s="38"/>
      <c r="M39" s="46" t="s">
        <v>2886</v>
      </c>
      <c r="N39" s="38"/>
      <c r="O39" s="20">
        <v>63865.33</v>
      </c>
      <c r="P39" s="38" t="s">
        <v>2980</v>
      </c>
      <c r="Q39" s="16" t="s">
        <v>601</v>
      </c>
    </row>
    <row r="40" spans="1:17" s="76" customFormat="1" ht="31.5" x14ac:dyDescent="0.25">
      <c r="A40" s="72">
        <v>30</v>
      </c>
      <c r="B40" s="9" t="s">
        <v>64</v>
      </c>
      <c r="C40" s="47" t="s">
        <v>65</v>
      </c>
      <c r="D40" s="74" t="s">
        <v>424</v>
      </c>
      <c r="E40" s="38">
        <v>89.5</v>
      </c>
      <c r="F40" s="38" t="s">
        <v>603</v>
      </c>
      <c r="G40" s="82" t="s">
        <v>2385</v>
      </c>
      <c r="H40" s="44">
        <v>42919</v>
      </c>
      <c r="I40" s="45">
        <v>91.266666666666666</v>
      </c>
      <c r="J40" s="20">
        <v>6325284.1699999999</v>
      </c>
      <c r="K40" s="38"/>
      <c r="L40" s="38"/>
      <c r="M40" s="46" t="s">
        <v>2886</v>
      </c>
      <c r="N40" s="38"/>
      <c r="O40" s="20">
        <v>21727.77</v>
      </c>
      <c r="P40" s="38" t="s">
        <v>2980</v>
      </c>
      <c r="Q40" s="16" t="s">
        <v>602</v>
      </c>
    </row>
    <row r="41" spans="1:17" s="76" customFormat="1" ht="31.5" x14ac:dyDescent="0.25">
      <c r="A41" s="72">
        <v>31</v>
      </c>
      <c r="B41" s="9" t="s">
        <v>66</v>
      </c>
      <c r="C41" s="47" t="s">
        <v>67</v>
      </c>
      <c r="D41" s="74" t="s">
        <v>424</v>
      </c>
      <c r="E41" s="38"/>
      <c r="F41" s="38"/>
      <c r="G41" s="42"/>
      <c r="H41" s="44">
        <v>43458</v>
      </c>
      <c r="I41" s="45">
        <v>73.3</v>
      </c>
      <c r="J41" s="20">
        <v>3901264.96</v>
      </c>
      <c r="K41" s="38"/>
      <c r="L41" s="38"/>
      <c r="M41" s="46" t="s">
        <v>2886</v>
      </c>
      <c r="N41" s="38"/>
      <c r="O41" s="20">
        <v>14489.05</v>
      </c>
      <c r="P41" s="38" t="s">
        <v>2980</v>
      </c>
      <c r="Q41" s="43" t="s">
        <v>563</v>
      </c>
    </row>
    <row r="42" spans="1:17" s="76" customFormat="1" ht="47.25" x14ac:dyDescent="0.25">
      <c r="A42" s="72">
        <v>32</v>
      </c>
      <c r="B42" s="9" t="s">
        <v>68</v>
      </c>
      <c r="C42" s="47" t="s">
        <v>69</v>
      </c>
      <c r="D42" s="74" t="s">
        <v>424</v>
      </c>
      <c r="E42" s="38"/>
      <c r="F42" s="38"/>
      <c r="G42" s="42"/>
      <c r="H42" s="44">
        <v>43549</v>
      </c>
      <c r="I42" s="45">
        <v>70.266666666666666</v>
      </c>
      <c r="J42" s="20">
        <v>15211040.699999999</v>
      </c>
      <c r="K42" s="38"/>
      <c r="L42" s="38"/>
      <c r="M42" s="46" t="s">
        <v>2886</v>
      </c>
      <c r="N42" s="38"/>
      <c r="O42" s="20">
        <v>54261.7</v>
      </c>
      <c r="P42" s="38" t="s">
        <v>2980</v>
      </c>
      <c r="Q42" s="43" t="s">
        <v>564</v>
      </c>
    </row>
    <row r="43" spans="1:17" s="76" customFormat="1" ht="31.5" x14ac:dyDescent="0.25">
      <c r="A43" s="72">
        <v>33</v>
      </c>
      <c r="B43" s="9" t="s">
        <v>70</v>
      </c>
      <c r="C43" s="47" t="s">
        <v>71</v>
      </c>
      <c r="D43" s="74" t="s">
        <v>424</v>
      </c>
      <c r="E43" s="38"/>
      <c r="F43" s="38"/>
      <c r="G43" s="42"/>
      <c r="H43" s="44">
        <v>43549</v>
      </c>
      <c r="I43" s="45">
        <v>70</v>
      </c>
      <c r="J43" s="20">
        <v>7543783.5300000003</v>
      </c>
      <c r="K43" s="38"/>
      <c r="L43" s="38"/>
      <c r="M43" s="46" t="s">
        <v>2886</v>
      </c>
      <c r="N43" s="38"/>
      <c r="O43" s="20">
        <v>26263.9</v>
      </c>
      <c r="P43" s="38" t="s">
        <v>2980</v>
      </c>
      <c r="Q43" s="43" t="s">
        <v>565</v>
      </c>
    </row>
    <row r="44" spans="1:17" s="76" customFormat="1" ht="31.5" x14ac:dyDescent="0.25">
      <c r="A44" s="72">
        <v>34</v>
      </c>
      <c r="B44" s="9" t="s">
        <v>72</v>
      </c>
      <c r="C44" s="47" t="s">
        <v>73</v>
      </c>
      <c r="D44" s="74" t="s">
        <v>424</v>
      </c>
      <c r="E44" s="38"/>
      <c r="F44" s="38"/>
      <c r="G44" s="42"/>
      <c r="H44" s="44">
        <v>44057</v>
      </c>
      <c r="I44" s="45">
        <v>53.333333333333336</v>
      </c>
      <c r="J44" s="20">
        <v>4577286.92</v>
      </c>
      <c r="K44" s="38"/>
      <c r="L44" s="38"/>
      <c r="M44" s="46" t="s">
        <v>2886</v>
      </c>
      <c r="N44" s="38"/>
      <c r="O44" s="20">
        <v>17828.650000000001</v>
      </c>
      <c r="P44" s="38" t="s">
        <v>2980</v>
      </c>
      <c r="Q44" s="43" t="s">
        <v>566</v>
      </c>
    </row>
    <row r="45" spans="1:17" s="76" customFormat="1" ht="31.5" x14ac:dyDescent="0.25">
      <c r="A45" s="72">
        <v>35</v>
      </c>
      <c r="B45" s="9" t="s">
        <v>74</v>
      </c>
      <c r="C45" s="47" t="s">
        <v>75</v>
      </c>
      <c r="D45" s="74" t="s">
        <v>424</v>
      </c>
      <c r="E45" s="38">
        <v>38.799999999999997</v>
      </c>
      <c r="F45" s="38" t="s">
        <v>605</v>
      </c>
      <c r="G45" s="83" t="s">
        <v>2386</v>
      </c>
      <c r="H45" s="44">
        <v>44704</v>
      </c>
      <c r="I45" s="45">
        <v>31.766666666666666</v>
      </c>
      <c r="J45" s="20">
        <v>8357335.8899999997</v>
      </c>
      <c r="K45" s="38"/>
      <c r="L45" s="38"/>
      <c r="M45" s="46" t="s">
        <v>2886</v>
      </c>
      <c r="N45" s="38"/>
      <c r="O45" s="20">
        <v>30759.4</v>
      </c>
      <c r="P45" s="38" t="s">
        <v>2980</v>
      </c>
      <c r="Q45" s="17" t="s">
        <v>606</v>
      </c>
    </row>
    <row r="46" spans="1:17" s="76" customFormat="1" ht="31.5" x14ac:dyDescent="0.25">
      <c r="A46" s="72">
        <v>36</v>
      </c>
      <c r="B46" s="9" t="s">
        <v>76</v>
      </c>
      <c r="C46" s="47" t="s">
        <v>422</v>
      </c>
      <c r="D46" s="74" t="s">
        <v>424</v>
      </c>
      <c r="E46" s="38"/>
      <c r="F46" s="38"/>
      <c r="G46" s="42"/>
      <c r="H46" s="44">
        <v>45467</v>
      </c>
      <c r="I46" s="45">
        <v>6.333333333333333</v>
      </c>
      <c r="J46" s="20">
        <v>8190969.3700000001</v>
      </c>
      <c r="K46" s="38"/>
      <c r="L46" s="38"/>
      <c r="M46" s="46" t="s">
        <v>2886</v>
      </c>
      <c r="N46" s="38"/>
      <c r="O46" s="20">
        <v>34129.040000000001</v>
      </c>
      <c r="P46" s="38" t="s">
        <v>2980</v>
      </c>
      <c r="Q46" s="2" t="s">
        <v>571</v>
      </c>
    </row>
    <row r="47" spans="1:17" s="76" customFormat="1" ht="31.5" x14ac:dyDescent="0.25">
      <c r="A47" s="72">
        <v>37</v>
      </c>
      <c r="B47" s="9" t="s">
        <v>77</v>
      </c>
      <c r="C47" s="47" t="s">
        <v>78</v>
      </c>
      <c r="D47" s="74" t="s">
        <v>424</v>
      </c>
      <c r="E47" s="38"/>
      <c r="F47" s="38"/>
      <c r="G47" s="42"/>
      <c r="H47" s="44">
        <v>44963</v>
      </c>
      <c r="I47" s="45">
        <v>23.133333333333333</v>
      </c>
      <c r="J47" s="20">
        <v>6011339.1100000003</v>
      </c>
      <c r="K47" s="38"/>
      <c r="L47" s="38"/>
      <c r="M47" s="46" t="s">
        <v>2886</v>
      </c>
      <c r="N47" s="38"/>
      <c r="O47" s="20">
        <v>24692.26</v>
      </c>
      <c r="P47" s="38" t="s">
        <v>2980</v>
      </c>
      <c r="Q47" s="2" t="s">
        <v>569</v>
      </c>
    </row>
    <row r="48" spans="1:17" s="76" customFormat="1" ht="31.5" x14ac:dyDescent="0.25">
      <c r="A48" s="72">
        <v>38</v>
      </c>
      <c r="B48" s="9" t="s">
        <v>79</v>
      </c>
      <c r="C48" s="47" t="s">
        <v>80</v>
      </c>
      <c r="D48" s="74" t="s">
        <v>424</v>
      </c>
      <c r="E48" s="38"/>
      <c r="F48" s="38"/>
      <c r="G48" s="42"/>
      <c r="H48" s="44">
        <v>44741</v>
      </c>
      <c r="I48" s="45">
        <v>30.533333333333335</v>
      </c>
      <c r="J48" s="20">
        <v>9401741.3900000006</v>
      </c>
      <c r="K48" s="38"/>
      <c r="L48" s="38"/>
      <c r="M48" s="46" t="s">
        <v>2886</v>
      </c>
      <c r="N48" s="38"/>
      <c r="O48" s="20">
        <v>32992.720000000001</v>
      </c>
      <c r="P48" s="38" t="s">
        <v>2980</v>
      </c>
      <c r="Q48" s="43" t="s">
        <v>573</v>
      </c>
    </row>
    <row r="49" spans="1:17" s="76" customFormat="1" ht="31.5" x14ac:dyDescent="0.25">
      <c r="A49" s="72">
        <v>39</v>
      </c>
      <c r="B49" s="9" t="s">
        <v>81</v>
      </c>
      <c r="C49" s="47" t="s">
        <v>82</v>
      </c>
      <c r="D49" s="74" t="s">
        <v>424</v>
      </c>
      <c r="E49" s="38"/>
      <c r="F49" s="38"/>
      <c r="G49" s="42"/>
      <c r="H49" s="44">
        <v>44398</v>
      </c>
      <c r="I49" s="45">
        <v>41.966666666666669</v>
      </c>
      <c r="J49" s="20">
        <v>4647278.28</v>
      </c>
      <c r="K49" s="38"/>
      <c r="L49" s="38"/>
      <c r="M49" s="46" t="s">
        <v>2886</v>
      </c>
      <c r="N49" s="38"/>
      <c r="O49" s="20">
        <v>18496.14</v>
      </c>
      <c r="P49" s="38" t="s">
        <v>2980</v>
      </c>
      <c r="Q49" s="43" t="s">
        <v>567</v>
      </c>
    </row>
    <row r="50" spans="1:17" s="76" customFormat="1" ht="31.5" x14ac:dyDescent="0.25">
      <c r="A50" s="72">
        <v>40</v>
      </c>
      <c r="B50" s="9" t="s">
        <v>83</v>
      </c>
      <c r="C50" s="47" t="s">
        <v>423</v>
      </c>
      <c r="D50" s="74" t="s">
        <v>424</v>
      </c>
      <c r="E50" s="38"/>
      <c r="F50" s="38"/>
      <c r="G50" s="42"/>
      <c r="H50" s="44">
        <v>45506</v>
      </c>
      <c r="I50" s="45">
        <v>5.0333333333333332</v>
      </c>
      <c r="J50" s="20">
        <v>8123308.6699999999</v>
      </c>
      <c r="K50" s="38"/>
      <c r="L50" s="38"/>
      <c r="M50" s="46" t="s">
        <v>2886</v>
      </c>
      <c r="N50" s="38"/>
      <c r="O50" s="20">
        <v>33847.120000000003</v>
      </c>
      <c r="P50" s="38" t="s">
        <v>2980</v>
      </c>
      <c r="Q50" s="2" t="s">
        <v>572</v>
      </c>
    </row>
    <row r="51" spans="1:17" s="76" customFormat="1" ht="31.5" x14ac:dyDescent="0.25">
      <c r="A51" s="72">
        <v>41</v>
      </c>
      <c r="B51" s="9" t="s">
        <v>84</v>
      </c>
      <c r="C51" s="47" t="s">
        <v>85</v>
      </c>
      <c r="D51" s="74" t="s">
        <v>424</v>
      </c>
      <c r="E51" s="38"/>
      <c r="F51" s="38"/>
      <c r="G51" s="42"/>
      <c r="H51" s="44">
        <v>45170</v>
      </c>
      <c r="I51" s="45">
        <v>16.233333333333334</v>
      </c>
      <c r="J51" s="20">
        <v>4602548.59</v>
      </c>
      <c r="K51" s="38"/>
      <c r="L51" s="38"/>
      <c r="M51" s="46" t="s">
        <v>2886</v>
      </c>
      <c r="N51" s="38"/>
      <c r="O51" s="20">
        <v>19098.169999999998</v>
      </c>
      <c r="P51" s="38" t="s">
        <v>2980</v>
      </c>
      <c r="Q51" s="2" t="s">
        <v>570</v>
      </c>
    </row>
    <row r="52" spans="1:17" s="76" customFormat="1" ht="31.5" x14ac:dyDescent="0.25">
      <c r="A52" s="72">
        <v>42</v>
      </c>
      <c r="B52" s="9" t="s">
        <v>86</v>
      </c>
      <c r="C52" s="47" t="s">
        <v>87</v>
      </c>
      <c r="D52" s="74" t="s">
        <v>424</v>
      </c>
      <c r="E52" s="38">
        <v>5.8</v>
      </c>
      <c r="F52" s="38" t="s">
        <v>607</v>
      </c>
      <c r="G52" s="46" t="s">
        <v>2387</v>
      </c>
      <c r="H52" s="44">
        <v>44760</v>
      </c>
      <c r="I52" s="45">
        <v>29.9</v>
      </c>
      <c r="J52" s="19">
        <v>1023333.33</v>
      </c>
      <c r="K52" s="38"/>
      <c r="L52" s="38"/>
      <c r="M52" s="46" t="s">
        <v>2886</v>
      </c>
      <c r="N52" s="38"/>
      <c r="O52" s="19">
        <v>7406.57</v>
      </c>
      <c r="P52" s="38" t="s">
        <v>2980</v>
      </c>
      <c r="Q52" s="75" t="s">
        <v>608</v>
      </c>
    </row>
    <row r="53" spans="1:17" s="76" customFormat="1" ht="31.5" x14ac:dyDescent="0.25">
      <c r="A53" s="72">
        <v>43</v>
      </c>
      <c r="B53" s="9" t="s">
        <v>88</v>
      </c>
      <c r="C53" s="47" t="s">
        <v>89</v>
      </c>
      <c r="D53" s="74" t="s">
        <v>424</v>
      </c>
      <c r="E53" s="38"/>
      <c r="F53" s="38"/>
      <c r="G53" s="42"/>
      <c r="H53" s="44">
        <v>44151</v>
      </c>
      <c r="I53" s="45">
        <v>50.2</v>
      </c>
      <c r="J53" s="19">
        <v>1077471.5</v>
      </c>
      <c r="K53" s="38"/>
      <c r="L53" s="38"/>
      <c r="M53" s="46" t="s">
        <v>2886</v>
      </c>
      <c r="N53" s="38"/>
      <c r="O53" s="19">
        <v>4222.7299999999996</v>
      </c>
      <c r="P53" s="38" t="s">
        <v>2980</v>
      </c>
      <c r="Q53" s="43" t="s">
        <v>591</v>
      </c>
    </row>
    <row r="54" spans="1:17" s="76" customFormat="1" ht="31.5" x14ac:dyDescent="0.25">
      <c r="A54" s="72">
        <v>44</v>
      </c>
      <c r="B54" s="9" t="s">
        <v>90</v>
      </c>
      <c r="C54" s="47" t="s">
        <v>89</v>
      </c>
      <c r="D54" s="74" t="s">
        <v>424</v>
      </c>
      <c r="E54" s="38"/>
      <c r="F54" s="38"/>
      <c r="G54" s="42"/>
      <c r="H54" s="38"/>
      <c r="I54" s="45"/>
      <c r="J54" s="37"/>
      <c r="K54" s="38"/>
      <c r="L54" s="38"/>
      <c r="M54" s="38" t="s">
        <v>2979</v>
      </c>
      <c r="N54" s="38"/>
      <c r="O54" s="37"/>
      <c r="P54" s="38" t="s">
        <v>2980</v>
      </c>
      <c r="Q54" s="43" t="s">
        <v>592</v>
      </c>
    </row>
    <row r="55" spans="1:17" s="76" customFormat="1" ht="31.5" x14ac:dyDescent="0.25">
      <c r="A55" s="72">
        <v>45</v>
      </c>
      <c r="B55" s="9" t="s">
        <v>91</v>
      </c>
      <c r="C55" s="47" t="s">
        <v>134</v>
      </c>
      <c r="D55" s="74" t="s">
        <v>424</v>
      </c>
      <c r="E55" s="38"/>
      <c r="F55" s="38"/>
      <c r="G55" s="83"/>
      <c r="H55" s="44">
        <v>45183</v>
      </c>
      <c r="I55" s="45">
        <v>15.8</v>
      </c>
      <c r="J55" s="19">
        <v>3363734.64</v>
      </c>
      <c r="K55" s="38"/>
      <c r="L55" s="38"/>
      <c r="M55" s="46" t="s">
        <v>2886</v>
      </c>
      <c r="N55" s="38"/>
      <c r="O55" s="19">
        <v>13957.73</v>
      </c>
      <c r="P55" s="38" t="s">
        <v>2980</v>
      </c>
      <c r="Q55" s="18" t="s">
        <v>609</v>
      </c>
    </row>
    <row r="56" spans="1:17" s="76" customFormat="1" ht="31.5" x14ac:dyDescent="0.25">
      <c r="A56" s="72">
        <v>46</v>
      </c>
      <c r="B56" s="9" t="s">
        <v>92</v>
      </c>
      <c r="C56" s="47" t="s">
        <v>135</v>
      </c>
      <c r="D56" s="74" t="s">
        <v>424</v>
      </c>
      <c r="E56" s="38"/>
      <c r="F56" s="38"/>
      <c r="G56" s="42"/>
      <c r="H56" s="44">
        <v>45464</v>
      </c>
      <c r="I56" s="45">
        <v>6.4333333333333336</v>
      </c>
      <c r="J56" s="19">
        <v>9527806.4199999999</v>
      </c>
      <c r="K56" s="38"/>
      <c r="L56" s="38"/>
      <c r="M56" s="46" t="s">
        <v>2886</v>
      </c>
      <c r="N56" s="38"/>
      <c r="O56" s="19">
        <v>39699.19</v>
      </c>
      <c r="P56" s="38" t="s">
        <v>2980</v>
      </c>
      <c r="Q56" s="2" t="s">
        <v>576</v>
      </c>
    </row>
    <row r="57" spans="1:17" s="76" customFormat="1" ht="31.5" x14ac:dyDescent="0.25">
      <c r="A57" s="72">
        <v>47</v>
      </c>
      <c r="B57" s="9" t="s">
        <v>93</v>
      </c>
      <c r="C57" s="47" t="s">
        <v>136</v>
      </c>
      <c r="D57" s="74" t="s">
        <v>425</v>
      </c>
      <c r="E57" s="38">
        <v>56.3</v>
      </c>
      <c r="F57" s="38" t="s">
        <v>610</v>
      </c>
      <c r="G57" s="83" t="s">
        <v>2388</v>
      </c>
      <c r="H57" s="44">
        <v>40627</v>
      </c>
      <c r="I57" s="39">
        <f>ROUND(_xlfn.DAYS("01.01.2025",H57)/30.416,0)</f>
        <v>165</v>
      </c>
      <c r="J57" s="37">
        <v>1200000</v>
      </c>
      <c r="K57" s="38"/>
      <c r="L57" s="38"/>
      <c r="M57" s="38" t="s">
        <v>2979</v>
      </c>
      <c r="N57" s="38">
        <v>372</v>
      </c>
      <c r="O57" s="37">
        <f>J57/N57</f>
        <v>3225.8064516129034</v>
      </c>
      <c r="P57" s="38" t="s">
        <v>2980</v>
      </c>
      <c r="Q57" s="17" t="s">
        <v>611</v>
      </c>
    </row>
    <row r="58" spans="1:17" s="76" customFormat="1" ht="31.5" x14ac:dyDescent="0.25">
      <c r="A58" s="72">
        <v>48</v>
      </c>
      <c r="B58" s="8" t="s">
        <v>94</v>
      </c>
      <c r="C58" s="46" t="s">
        <v>137</v>
      </c>
      <c r="D58" s="74" t="s">
        <v>425</v>
      </c>
      <c r="E58" s="38">
        <v>30</v>
      </c>
      <c r="F58" s="38" t="s">
        <v>613</v>
      </c>
      <c r="G58" s="42" t="s">
        <v>2389</v>
      </c>
      <c r="H58" s="44">
        <v>45161</v>
      </c>
      <c r="I58" s="45">
        <v>16.533333333333335</v>
      </c>
      <c r="J58" s="20">
        <v>4899000</v>
      </c>
      <c r="K58" s="38"/>
      <c r="L58" s="38"/>
      <c r="M58" s="46" t="s">
        <v>2886</v>
      </c>
      <c r="N58" s="38"/>
      <c r="O58" s="20">
        <v>30446.59</v>
      </c>
      <c r="P58" s="38" t="s">
        <v>2980</v>
      </c>
      <c r="Q58" s="43" t="s">
        <v>612</v>
      </c>
    </row>
    <row r="59" spans="1:17" s="76" customFormat="1" ht="31.5" x14ac:dyDescent="0.25">
      <c r="A59" s="72">
        <v>49</v>
      </c>
      <c r="B59" s="9" t="s">
        <v>95</v>
      </c>
      <c r="C59" s="47" t="s">
        <v>138</v>
      </c>
      <c r="D59" s="74" t="s">
        <v>425</v>
      </c>
      <c r="E59" s="38">
        <v>48.7</v>
      </c>
      <c r="F59" s="38" t="s">
        <v>588</v>
      </c>
      <c r="G59" s="42" t="s">
        <v>2390</v>
      </c>
      <c r="H59" s="44">
        <v>43059</v>
      </c>
      <c r="I59" s="45">
        <v>86.6</v>
      </c>
      <c r="J59" s="20">
        <v>6121991.54</v>
      </c>
      <c r="K59" s="38"/>
      <c r="L59" s="38"/>
      <c r="M59" s="46" t="s">
        <v>2886</v>
      </c>
      <c r="N59" s="38"/>
      <c r="O59" s="20">
        <v>21873.66</v>
      </c>
      <c r="P59" s="38" t="s">
        <v>2980</v>
      </c>
      <c r="Q59" s="43" t="s">
        <v>587</v>
      </c>
    </row>
    <row r="60" spans="1:17" s="76" customFormat="1" ht="31.5" x14ac:dyDescent="0.25">
      <c r="A60" s="72">
        <v>50</v>
      </c>
      <c r="B60" s="9" t="s">
        <v>96</v>
      </c>
      <c r="C60" s="47" t="s">
        <v>139</v>
      </c>
      <c r="D60" s="74" t="s">
        <v>425</v>
      </c>
      <c r="E60" s="38">
        <v>22.1</v>
      </c>
      <c r="F60" s="38" t="s">
        <v>596</v>
      </c>
      <c r="G60" s="46" t="s">
        <v>2391</v>
      </c>
      <c r="H60" s="44">
        <v>44867</v>
      </c>
      <c r="I60" s="45">
        <v>26.333333333333332</v>
      </c>
      <c r="J60" s="20">
        <v>1666666.67</v>
      </c>
      <c r="K60" s="38"/>
      <c r="L60" s="38"/>
      <c r="M60" s="46" t="s">
        <v>2886</v>
      </c>
      <c r="N60" s="38"/>
      <c r="O60" s="20">
        <v>10979.36</v>
      </c>
      <c r="P60" s="38" t="s">
        <v>2980</v>
      </c>
      <c r="Q60" s="75" t="s">
        <v>597</v>
      </c>
    </row>
    <row r="61" spans="1:17" s="76" customFormat="1" ht="47.25" x14ac:dyDescent="0.25">
      <c r="A61" s="72">
        <v>51</v>
      </c>
      <c r="B61" s="9" t="s">
        <v>97</v>
      </c>
      <c r="C61" s="47" t="s">
        <v>140</v>
      </c>
      <c r="D61" s="74" t="s">
        <v>424</v>
      </c>
      <c r="E61" s="38">
        <v>41.8</v>
      </c>
      <c r="F61" s="38"/>
      <c r="G61" s="42"/>
      <c r="H61" s="44">
        <v>43100</v>
      </c>
      <c r="I61" s="39">
        <f>ROUND(_xlfn.DAYS("01.01.2025",H61)/30.416,0)</f>
        <v>84</v>
      </c>
      <c r="J61" s="37">
        <v>25646723.420000002</v>
      </c>
      <c r="K61" s="38"/>
      <c r="L61" s="38"/>
      <c r="M61" s="38" t="s">
        <v>2979</v>
      </c>
      <c r="N61" s="38">
        <v>181</v>
      </c>
      <c r="O61" s="37">
        <f>J61/N61</f>
        <v>141694.60453038674</v>
      </c>
      <c r="P61" s="38" t="s">
        <v>2980</v>
      </c>
      <c r="Q61" s="43" t="s">
        <v>620</v>
      </c>
    </row>
    <row r="62" spans="1:17" s="76" customFormat="1" ht="31.5" x14ac:dyDescent="0.25">
      <c r="A62" s="72">
        <v>52</v>
      </c>
      <c r="B62" s="9" t="s">
        <v>98</v>
      </c>
      <c r="C62" s="47" t="s">
        <v>141</v>
      </c>
      <c r="D62" s="74" t="s">
        <v>424</v>
      </c>
      <c r="E62" s="38"/>
      <c r="F62" s="38"/>
      <c r="G62" s="42"/>
      <c r="H62" s="44">
        <v>41800</v>
      </c>
      <c r="I62" s="39">
        <f>ROUND(_xlfn.DAYS("01.01.2025",H62)/30.416,0)</f>
        <v>127</v>
      </c>
      <c r="J62" s="37">
        <v>10118022.66</v>
      </c>
      <c r="K62" s="38"/>
      <c r="L62" s="38"/>
      <c r="M62" s="38" t="s">
        <v>2979</v>
      </c>
      <c r="N62" s="38">
        <v>361</v>
      </c>
      <c r="O62" s="37">
        <f>J62/N62</f>
        <v>28027.763601108032</v>
      </c>
      <c r="P62" s="38" t="s">
        <v>2980</v>
      </c>
      <c r="Q62" s="43" t="s">
        <v>623</v>
      </c>
    </row>
    <row r="63" spans="1:17" s="76" customFormat="1" ht="47.25" x14ac:dyDescent="0.25">
      <c r="A63" s="72">
        <v>53</v>
      </c>
      <c r="B63" s="9" t="s">
        <v>99</v>
      </c>
      <c r="C63" s="47" t="s">
        <v>142</v>
      </c>
      <c r="D63" s="74" t="s">
        <v>424</v>
      </c>
      <c r="E63" s="38">
        <v>56</v>
      </c>
      <c r="F63" s="38"/>
      <c r="G63" s="42"/>
      <c r="H63" s="38"/>
      <c r="I63" s="38"/>
      <c r="J63" s="37"/>
      <c r="K63" s="38"/>
      <c r="L63" s="38"/>
      <c r="M63" s="38" t="s">
        <v>2979</v>
      </c>
      <c r="N63" s="38"/>
      <c r="O63" s="37"/>
      <c r="P63" s="38" t="s">
        <v>2980</v>
      </c>
      <c r="Q63" s="43" t="s">
        <v>624</v>
      </c>
    </row>
    <row r="64" spans="1:17" s="76" customFormat="1" ht="47.25" x14ac:dyDescent="0.25">
      <c r="A64" s="72">
        <v>54</v>
      </c>
      <c r="B64" s="9" t="s">
        <v>100</v>
      </c>
      <c r="C64" s="47" t="s">
        <v>143</v>
      </c>
      <c r="D64" s="74" t="s">
        <v>424</v>
      </c>
      <c r="E64" s="38">
        <v>54.2</v>
      </c>
      <c r="F64" s="38" t="s">
        <v>627</v>
      </c>
      <c r="G64" s="42" t="s">
        <v>2392</v>
      </c>
      <c r="H64" s="44">
        <v>44073</v>
      </c>
      <c r="I64" s="39">
        <f>ROUND(_xlfn.DAYS("01.01.2025",H64)/30.416,0)</f>
        <v>52</v>
      </c>
      <c r="J64" s="37">
        <v>1291449.42</v>
      </c>
      <c r="K64" s="38"/>
      <c r="L64" s="38"/>
      <c r="M64" s="38" t="s">
        <v>2979</v>
      </c>
      <c r="N64" s="38">
        <v>68</v>
      </c>
      <c r="O64" s="37">
        <f>J64/N64</f>
        <v>18991.903235294118</v>
      </c>
      <c r="P64" s="38" t="s">
        <v>2980</v>
      </c>
      <c r="Q64" s="43" t="s">
        <v>625</v>
      </c>
    </row>
    <row r="65" spans="1:17" s="76" customFormat="1" ht="47.25" x14ac:dyDescent="0.25">
      <c r="A65" s="72">
        <v>55</v>
      </c>
      <c r="B65" s="9" t="s">
        <v>101</v>
      </c>
      <c r="C65" s="47" t="s">
        <v>144</v>
      </c>
      <c r="D65" s="74" t="s">
        <v>424</v>
      </c>
      <c r="E65" s="38">
        <v>87.5</v>
      </c>
      <c r="F65" s="38" t="s">
        <v>626</v>
      </c>
      <c r="G65" s="42" t="s">
        <v>2393</v>
      </c>
      <c r="H65" s="44">
        <v>44074</v>
      </c>
      <c r="I65" s="39">
        <f>ROUND(_xlfn.DAYS("01.01.2025",H65)/30.416,0)</f>
        <v>52</v>
      </c>
      <c r="J65" s="37">
        <v>2084904.5</v>
      </c>
      <c r="K65" s="38"/>
      <c r="L65" s="38"/>
      <c r="M65" s="38" t="s">
        <v>2979</v>
      </c>
      <c r="N65" s="38">
        <v>68</v>
      </c>
      <c r="O65" s="37">
        <f>J65/N65</f>
        <v>30660.360294117647</v>
      </c>
      <c r="P65" s="38" t="s">
        <v>2980</v>
      </c>
      <c r="Q65" s="43" t="s">
        <v>625</v>
      </c>
    </row>
    <row r="66" spans="1:17" s="76" customFormat="1" ht="31.5" x14ac:dyDescent="0.25">
      <c r="A66" s="72">
        <v>56</v>
      </c>
      <c r="B66" s="9" t="s">
        <v>102</v>
      </c>
      <c r="C66" s="47" t="s">
        <v>145</v>
      </c>
      <c r="D66" s="74" t="s">
        <v>424</v>
      </c>
      <c r="E66" s="38">
        <v>49.3</v>
      </c>
      <c r="F66" s="38" t="s">
        <v>2398</v>
      </c>
      <c r="G66" s="42" t="s">
        <v>2399</v>
      </c>
      <c r="H66" s="44">
        <v>43739</v>
      </c>
      <c r="I66" s="45">
        <v>63.93333333333333</v>
      </c>
      <c r="J66" s="20">
        <v>5009166.67</v>
      </c>
      <c r="K66" s="38"/>
      <c r="L66" s="38"/>
      <c r="M66" s="46" t="s">
        <v>2886</v>
      </c>
      <c r="N66" s="38"/>
      <c r="O66" s="20">
        <v>44076.62</v>
      </c>
      <c r="P66" s="38" t="s">
        <v>2980</v>
      </c>
      <c r="Q66" s="43" t="s">
        <v>614</v>
      </c>
    </row>
    <row r="67" spans="1:17" s="76" customFormat="1" ht="30" customHeight="1" x14ac:dyDescent="0.25">
      <c r="A67" s="72">
        <v>57</v>
      </c>
      <c r="B67" s="9" t="s">
        <v>103</v>
      </c>
      <c r="C67" s="111" t="s">
        <v>146</v>
      </c>
      <c r="D67" s="74" t="s">
        <v>424</v>
      </c>
      <c r="E67" s="108">
        <v>138.80000000000001</v>
      </c>
      <c r="F67" s="108" t="s">
        <v>616</v>
      </c>
      <c r="G67" s="99" t="s">
        <v>2394</v>
      </c>
      <c r="H67" s="107">
        <v>43584</v>
      </c>
      <c r="I67" s="109">
        <v>69.099999999999994</v>
      </c>
      <c r="J67" s="110" t="s">
        <v>2890</v>
      </c>
      <c r="K67" s="38"/>
      <c r="L67" s="38"/>
      <c r="M67" s="46" t="s">
        <v>2886</v>
      </c>
      <c r="N67" s="38"/>
      <c r="O67" s="110" t="s">
        <v>2891</v>
      </c>
      <c r="P67" s="108" t="s">
        <v>2980</v>
      </c>
      <c r="Q67" s="106" t="s">
        <v>615</v>
      </c>
    </row>
    <row r="68" spans="1:17" s="76" customFormat="1" ht="31.5" customHeight="1" x14ac:dyDescent="0.25">
      <c r="A68" s="72">
        <v>58</v>
      </c>
      <c r="B68" s="9" t="s">
        <v>104</v>
      </c>
      <c r="C68" s="111"/>
      <c r="D68" s="74" t="s">
        <v>424</v>
      </c>
      <c r="E68" s="108"/>
      <c r="F68" s="108"/>
      <c r="G68" s="99"/>
      <c r="H68" s="108"/>
      <c r="I68" s="109"/>
      <c r="J68" s="110"/>
      <c r="K68" s="38"/>
      <c r="L68" s="38"/>
      <c r="M68" s="46" t="s">
        <v>2886</v>
      </c>
      <c r="N68" s="38"/>
      <c r="O68" s="110"/>
      <c r="P68" s="108"/>
      <c r="Q68" s="106"/>
    </row>
    <row r="69" spans="1:17" s="76" customFormat="1" ht="31.5" x14ac:dyDescent="0.25">
      <c r="A69" s="72">
        <v>59</v>
      </c>
      <c r="B69" s="9" t="s">
        <v>105</v>
      </c>
      <c r="C69" s="47" t="s">
        <v>147</v>
      </c>
      <c r="D69" s="74" t="s">
        <v>424</v>
      </c>
      <c r="E69" s="38">
        <v>88.5</v>
      </c>
      <c r="F69" s="46" t="s">
        <v>520</v>
      </c>
      <c r="G69" s="46" t="s">
        <v>2395</v>
      </c>
      <c r="H69" s="38">
        <v>2015</v>
      </c>
      <c r="I69" s="39">
        <f>(2025-H69)*12</f>
        <v>120</v>
      </c>
      <c r="J69" s="37"/>
      <c r="K69" s="38"/>
      <c r="L69" s="38"/>
      <c r="M69" s="38" t="s">
        <v>2979</v>
      </c>
      <c r="N69" s="38"/>
      <c r="O69" s="37"/>
      <c r="P69" s="38" t="s">
        <v>2980</v>
      </c>
      <c r="Q69" s="75" t="s">
        <v>521</v>
      </c>
    </row>
    <row r="70" spans="1:17" s="76" customFormat="1" ht="31.5" x14ac:dyDescent="0.25">
      <c r="A70" s="72">
        <v>60</v>
      </c>
      <c r="B70" s="9" t="s">
        <v>106</v>
      </c>
      <c r="C70" s="47" t="s">
        <v>148</v>
      </c>
      <c r="D70" s="74" t="s">
        <v>424</v>
      </c>
      <c r="E70" s="38">
        <v>7.9</v>
      </c>
      <c r="F70" s="38" t="s">
        <v>629</v>
      </c>
      <c r="G70" s="42"/>
      <c r="H70" s="38"/>
      <c r="I70" s="38"/>
      <c r="J70" s="37"/>
      <c r="K70" s="38"/>
      <c r="L70" s="38"/>
      <c r="M70" s="38" t="s">
        <v>2979</v>
      </c>
      <c r="N70" s="38"/>
      <c r="O70" s="37"/>
      <c r="P70" s="38" t="s">
        <v>2980</v>
      </c>
      <c r="Q70" s="43" t="s">
        <v>628</v>
      </c>
    </row>
    <row r="71" spans="1:17" s="76" customFormat="1" ht="31.5" x14ac:dyDescent="0.25">
      <c r="A71" s="72">
        <v>61</v>
      </c>
      <c r="B71" s="9" t="s">
        <v>107</v>
      </c>
      <c r="C71" s="47" t="s">
        <v>148</v>
      </c>
      <c r="D71" s="74" t="s">
        <v>424</v>
      </c>
      <c r="E71" s="38">
        <v>11.6</v>
      </c>
      <c r="F71" s="38" t="s">
        <v>631</v>
      </c>
      <c r="G71" s="42"/>
      <c r="H71" s="38"/>
      <c r="I71" s="38"/>
      <c r="J71" s="37"/>
      <c r="K71" s="38"/>
      <c r="L71" s="38"/>
      <c r="M71" s="38" t="s">
        <v>2979</v>
      </c>
      <c r="N71" s="38"/>
      <c r="O71" s="37"/>
      <c r="P71" s="38" t="s">
        <v>2980</v>
      </c>
      <c r="Q71" s="43" t="s">
        <v>628</v>
      </c>
    </row>
    <row r="72" spans="1:17" s="76" customFormat="1" ht="31.5" x14ac:dyDescent="0.25">
      <c r="A72" s="72">
        <v>62</v>
      </c>
      <c r="B72" s="9" t="s">
        <v>108</v>
      </c>
      <c r="C72" s="47" t="s">
        <v>148</v>
      </c>
      <c r="D72" s="74" t="s">
        <v>424</v>
      </c>
      <c r="E72" s="38">
        <v>7.3</v>
      </c>
      <c r="F72" s="38" t="s">
        <v>630</v>
      </c>
      <c r="G72" s="42"/>
      <c r="H72" s="38"/>
      <c r="I72" s="38"/>
      <c r="J72" s="37"/>
      <c r="K72" s="38"/>
      <c r="L72" s="38"/>
      <c r="M72" s="38" t="s">
        <v>2979</v>
      </c>
      <c r="N72" s="38"/>
      <c r="O72" s="37"/>
      <c r="P72" s="38" t="s">
        <v>2980</v>
      </c>
      <c r="Q72" s="43" t="s">
        <v>628</v>
      </c>
    </row>
    <row r="73" spans="1:17" s="76" customFormat="1" ht="31.5" x14ac:dyDescent="0.25">
      <c r="A73" s="72">
        <v>63</v>
      </c>
      <c r="B73" s="9" t="s">
        <v>109</v>
      </c>
      <c r="C73" s="47" t="s">
        <v>149</v>
      </c>
      <c r="D73" s="74" t="s">
        <v>424</v>
      </c>
      <c r="E73" s="38">
        <v>56.9</v>
      </c>
      <c r="F73" s="38" t="s">
        <v>618</v>
      </c>
      <c r="G73" s="42" t="s">
        <v>2396</v>
      </c>
      <c r="H73" s="44">
        <v>43739</v>
      </c>
      <c r="I73" s="45">
        <v>63.93333333333333</v>
      </c>
      <c r="J73" s="20">
        <v>5083333.33</v>
      </c>
      <c r="K73" s="38"/>
      <c r="L73" s="38"/>
      <c r="M73" s="46" t="s">
        <v>2886</v>
      </c>
      <c r="N73" s="38"/>
      <c r="O73" s="20">
        <v>43355.99</v>
      </c>
      <c r="P73" s="38" t="s">
        <v>2980</v>
      </c>
      <c r="Q73" s="43" t="s">
        <v>617</v>
      </c>
    </row>
    <row r="74" spans="1:17" s="76" customFormat="1" ht="31.5" x14ac:dyDescent="0.25">
      <c r="A74" s="72">
        <v>64</v>
      </c>
      <c r="B74" s="9" t="s">
        <v>110</v>
      </c>
      <c r="C74" s="47" t="s">
        <v>149</v>
      </c>
      <c r="D74" s="74" t="s">
        <v>424</v>
      </c>
      <c r="E74" s="38">
        <v>56</v>
      </c>
      <c r="F74" s="38" t="s">
        <v>619</v>
      </c>
      <c r="G74" s="42" t="s">
        <v>2397</v>
      </c>
      <c r="H74" s="44">
        <v>43739</v>
      </c>
      <c r="I74" s="45">
        <v>63.93333333333333</v>
      </c>
      <c r="J74" s="20">
        <v>5226666.67</v>
      </c>
      <c r="K74" s="38"/>
      <c r="L74" s="38"/>
      <c r="M74" s="46" t="s">
        <v>2886</v>
      </c>
      <c r="N74" s="38"/>
      <c r="O74" s="20">
        <v>41700.06</v>
      </c>
      <c r="P74" s="38" t="s">
        <v>2980</v>
      </c>
      <c r="Q74" s="43" t="s">
        <v>614</v>
      </c>
    </row>
    <row r="75" spans="1:17" s="76" customFormat="1" ht="31.5" x14ac:dyDescent="0.25">
      <c r="A75" s="72">
        <v>65</v>
      </c>
      <c r="B75" s="9" t="s">
        <v>111</v>
      </c>
      <c r="C75" s="47" t="s">
        <v>633</v>
      </c>
      <c r="D75" s="74" t="s">
        <v>424</v>
      </c>
      <c r="E75" s="38"/>
      <c r="F75" s="38"/>
      <c r="G75" s="42"/>
      <c r="H75" s="44">
        <v>44734</v>
      </c>
      <c r="I75" s="45">
        <v>30.766666666666666</v>
      </c>
      <c r="J75" s="20">
        <v>5623833.3700000001</v>
      </c>
      <c r="K75" s="38"/>
      <c r="L75" s="38"/>
      <c r="M75" s="46" t="s">
        <v>2886</v>
      </c>
      <c r="N75" s="38"/>
      <c r="O75" s="20">
        <v>22813.32</v>
      </c>
      <c r="P75" s="38" t="s">
        <v>2980</v>
      </c>
      <c r="Q75" s="2" t="s">
        <v>632</v>
      </c>
    </row>
    <row r="76" spans="1:17" s="76" customFormat="1" ht="31.5" x14ac:dyDescent="0.25">
      <c r="A76" s="72">
        <v>66</v>
      </c>
      <c r="B76" s="9" t="s">
        <v>112</v>
      </c>
      <c r="C76" s="47" t="s">
        <v>150</v>
      </c>
      <c r="D76" s="74" t="s">
        <v>424</v>
      </c>
      <c r="E76" s="38">
        <v>51.8</v>
      </c>
      <c r="F76" s="38"/>
      <c r="G76" s="42"/>
      <c r="H76" s="38"/>
      <c r="I76" s="38"/>
      <c r="J76" s="37"/>
      <c r="K76" s="38"/>
      <c r="L76" s="38"/>
      <c r="M76" s="38" t="s">
        <v>2979</v>
      </c>
      <c r="N76" s="38"/>
      <c r="O76" s="37"/>
      <c r="P76" s="38" t="s">
        <v>2980</v>
      </c>
      <c r="Q76" s="43" t="s">
        <v>634</v>
      </c>
    </row>
    <row r="77" spans="1:17" s="76" customFormat="1" ht="31.5" x14ac:dyDescent="0.25">
      <c r="A77" s="72">
        <v>67</v>
      </c>
      <c r="B77" s="9" t="s">
        <v>113</v>
      </c>
      <c r="C77" s="47" t="s">
        <v>151</v>
      </c>
      <c r="D77" s="74">
        <v>10</v>
      </c>
      <c r="E77" s="38"/>
      <c r="F77" s="38"/>
      <c r="G77" s="42"/>
      <c r="H77" s="38"/>
      <c r="I77" s="38"/>
      <c r="J77" s="38"/>
      <c r="K77" s="38"/>
      <c r="L77" s="38"/>
      <c r="M77" s="38" t="s">
        <v>2979</v>
      </c>
      <c r="N77" s="38"/>
      <c r="O77" s="37"/>
      <c r="P77" s="38" t="s">
        <v>2980</v>
      </c>
      <c r="Q77" s="43" t="s">
        <v>634</v>
      </c>
    </row>
    <row r="78" spans="1:17" s="76" customFormat="1" x14ac:dyDescent="0.25">
      <c r="A78" s="72">
        <v>68</v>
      </c>
      <c r="B78" s="9" t="s">
        <v>114</v>
      </c>
      <c r="C78" s="47" t="s">
        <v>151</v>
      </c>
      <c r="D78" s="74" t="s">
        <v>424</v>
      </c>
      <c r="E78" s="38"/>
      <c r="F78" s="38"/>
      <c r="G78" s="42"/>
      <c r="H78" s="38"/>
      <c r="I78" s="38"/>
      <c r="J78" s="37"/>
      <c r="K78" s="38"/>
      <c r="L78" s="38"/>
      <c r="M78" s="38" t="s">
        <v>2979</v>
      </c>
      <c r="N78" s="38"/>
      <c r="O78" s="37"/>
      <c r="P78" s="38" t="s">
        <v>2980</v>
      </c>
      <c r="Q78" s="43" t="s">
        <v>593</v>
      </c>
    </row>
    <row r="79" spans="1:17" s="76" customFormat="1" ht="31.5" x14ac:dyDescent="0.25">
      <c r="A79" s="72">
        <v>69</v>
      </c>
      <c r="B79" s="9" t="s">
        <v>2772</v>
      </c>
      <c r="C79" s="47" t="s">
        <v>152</v>
      </c>
      <c r="D79" s="74" t="s">
        <v>424</v>
      </c>
      <c r="E79" s="38"/>
      <c r="F79" s="38"/>
      <c r="G79" s="42"/>
      <c r="H79" s="38"/>
      <c r="I79" s="38"/>
      <c r="J79" s="37"/>
      <c r="K79" s="38"/>
      <c r="L79" s="38"/>
      <c r="M79" s="38" t="s">
        <v>2979</v>
      </c>
      <c r="N79" s="38"/>
      <c r="O79" s="37"/>
      <c r="P79" s="38" t="s">
        <v>2980</v>
      </c>
      <c r="Q79" s="43" t="s">
        <v>634</v>
      </c>
    </row>
    <row r="80" spans="1:17" s="76" customFormat="1" ht="31.5" x14ac:dyDescent="0.25">
      <c r="A80" s="72">
        <v>70</v>
      </c>
      <c r="B80" s="9" t="s">
        <v>115</v>
      </c>
      <c r="C80" s="47" t="s">
        <v>153</v>
      </c>
      <c r="D80" s="74" t="s">
        <v>424</v>
      </c>
      <c r="E80" s="38">
        <v>41.2</v>
      </c>
      <c r="F80" s="38" t="s">
        <v>638</v>
      </c>
      <c r="G80" s="42" t="s">
        <v>2400</v>
      </c>
      <c r="H80" s="38">
        <v>1970</v>
      </c>
      <c r="I80" s="39">
        <f>(2025-H80)*12</f>
        <v>660</v>
      </c>
      <c r="J80" s="37"/>
      <c r="K80" s="38"/>
      <c r="L80" s="38"/>
      <c r="M80" s="38" t="s">
        <v>2979</v>
      </c>
      <c r="N80" s="38"/>
      <c r="O80" s="37"/>
      <c r="P80" s="38" t="s">
        <v>2980</v>
      </c>
      <c r="Q80" s="43" t="s">
        <v>635</v>
      </c>
    </row>
    <row r="81" spans="1:17" s="76" customFormat="1" ht="31.5" x14ac:dyDescent="0.25">
      <c r="A81" s="72">
        <v>71</v>
      </c>
      <c r="B81" s="9" t="s">
        <v>116</v>
      </c>
      <c r="C81" s="47" t="s">
        <v>154</v>
      </c>
      <c r="D81" s="74" t="s">
        <v>424</v>
      </c>
      <c r="E81" s="38">
        <v>57</v>
      </c>
      <c r="F81" s="38" t="s">
        <v>637</v>
      </c>
      <c r="G81" s="42" t="s">
        <v>2401</v>
      </c>
      <c r="H81" s="38">
        <v>2013</v>
      </c>
      <c r="I81" s="39">
        <f t="shared" ref="I81:I82" si="0">(2025-H81)*12</f>
        <v>144</v>
      </c>
      <c r="J81" s="37"/>
      <c r="K81" s="38"/>
      <c r="L81" s="38"/>
      <c r="M81" s="38" t="s">
        <v>2979</v>
      </c>
      <c r="N81" s="38"/>
      <c r="O81" s="37"/>
      <c r="P81" s="38" t="s">
        <v>2980</v>
      </c>
      <c r="Q81" s="43" t="s">
        <v>635</v>
      </c>
    </row>
    <row r="82" spans="1:17" s="76" customFormat="1" ht="31.5" x14ac:dyDescent="0.25">
      <c r="A82" s="72">
        <v>72</v>
      </c>
      <c r="B82" s="9" t="s">
        <v>117</v>
      </c>
      <c r="C82" s="47" t="s">
        <v>155</v>
      </c>
      <c r="D82" s="74" t="s">
        <v>424</v>
      </c>
      <c r="E82" s="38">
        <v>51.8</v>
      </c>
      <c r="F82" s="38" t="s">
        <v>636</v>
      </c>
      <c r="G82" s="42" t="s">
        <v>2402</v>
      </c>
      <c r="H82" s="38">
        <v>2009</v>
      </c>
      <c r="I82" s="39">
        <f t="shared" si="0"/>
        <v>192</v>
      </c>
      <c r="J82" s="37"/>
      <c r="K82" s="38"/>
      <c r="L82" s="38"/>
      <c r="M82" s="38" t="s">
        <v>2979</v>
      </c>
      <c r="N82" s="38"/>
      <c r="O82" s="37"/>
      <c r="P82" s="38" t="s">
        <v>2980</v>
      </c>
      <c r="Q82" s="43" t="s">
        <v>635</v>
      </c>
    </row>
    <row r="83" spans="1:17" s="76" customFormat="1" ht="31.5" x14ac:dyDescent="0.25">
      <c r="A83" s="72">
        <v>73</v>
      </c>
      <c r="B83" s="9" t="s">
        <v>118</v>
      </c>
      <c r="C83" s="47" t="s">
        <v>156</v>
      </c>
      <c r="D83" s="74" t="s">
        <v>424</v>
      </c>
      <c r="E83" s="38"/>
      <c r="F83" s="38"/>
      <c r="G83" s="42"/>
      <c r="H83" s="38"/>
      <c r="I83" s="39"/>
      <c r="J83" s="37"/>
      <c r="K83" s="38"/>
      <c r="L83" s="38"/>
      <c r="M83" s="38" t="s">
        <v>2979</v>
      </c>
      <c r="N83" s="38"/>
      <c r="O83" s="37"/>
      <c r="P83" s="38" t="s">
        <v>2980</v>
      </c>
      <c r="Q83" s="43" t="s">
        <v>634</v>
      </c>
    </row>
    <row r="84" spans="1:17" s="76" customFormat="1" ht="31.5" x14ac:dyDescent="0.25">
      <c r="A84" s="72">
        <v>74</v>
      </c>
      <c r="B84" s="9" t="s">
        <v>119</v>
      </c>
      <c r="C84" s="47" t="s">
        <v>157</v>
      </c>
      <c r="D84" s="74">
        <v>10</v>
      </c>
      <c r="E84" s="38"/>
      <c r="F84" s="38"/>
      <c r="G84" s="42"/>
      <c r="H84" s="44">
        <v>45314</v>
      </c>
      <c r="I84" s="45">
        <v>11.433333333333334</v>
      </c>
      <c r="J84" s="20">
        <v>11201167.24</v>
      </c>
      <c r="K84" s="38"/>
      <c r="L84" s="38"/>
      <c r="M84" s="46" t="s">
        <v>2886</v>
      </c>
      <c r="N84" s="3"/>
      <c r="O84" s="20">
        <v>46671.53</v>
      </c>
      <c r="P84" s="38" t="s">
        <v>2980</v>
      </c>
      <c r="Q84" s="2" t="s">
        <v>651</v>
      </c>
    </row>
    <row r="85" spans="1:17" s="76" customFormat="1" ht="31.5" x14ac:dyDescent="0.25">
      <c r="A85" s="72">
        <v>75</v>
      </c>
      <c r="B85" s="9" t="s">
        <v>120</v>
      </c>
      <c r="C85" s="47" t="s">
        <v>158</v>
      </c>
      <c r="D85" s="74" t="s">
        <v>424</v>
      </c>
      <c r="E85" s="38"/>
      <c r="F85" s="38"/>
      <c r="G85" s="42"/>
      <c r="H85" s="44">
        <v>44411</v>
      </c>
      <c r="I85" s="45">
        <v>41.533333333333331</v>
      </c>
      <c r="J85" s="20">
        <v>9237771.6999999993</v>
      </c>
      <c r="K85" s="38"/>
      <c r="L85" s="38"/>
      <c r="M85" s="46" t="s">
        <v>2886</v>
      </c>
      <c r="N85" s="38"/>
      <c r="O85" s="20">
        <v>33991.599999999999</v>
      </c>
      <c r="P85" s="38" t="s">
        <v>2980</v>
      </c>
      <c r="Q85" s="43" t="s">
        <v>558</v>
      </c>
    </row>
    <row r="86" spans="1:17" s="76" customFormat="1" ht="31.5" x14ac:dyDescent="0.25">
      <c r="A86" s="72">
        <v>76</v>
      </c>
      <c r="B86" s="9" t="s">
        <v>121</v>
      </c>
      <c r="C86" s="47" t="s">
        <v>159</v>
      </c>
      <c r="D86" s="74" t="s">
        <v>424</v>
      </c>
      <c r="E86" s="38"/>
      <c r="F86" s="38"/>
      <c r="G86" s="42"/>
      <c r="H86" s="44">
        <v>45314</v>
      </c>
      <c r="I86" s="45">
        <v>11.433333333333334</v>
      </c>
      <c r="J86" s="20">
        <v>13963629.359999999</v>
      </c>
      <c r="K86" s="38"/>
      <c r="L86" s="38"/>
      <c r="M86" s="46" t="s">
        <v>2886</v>
      </c>
      <c r="N86" s="38"/>
      <c r="O86" s="20">
        <v>58181.8</v>
      </c>
      <c r="P86" s="38" t="s">
        <v>2980</v>
      </c>
      <c r="Q86" s="2" t="s">
        <v>575</v>
      </c>
    </row>
    <row r="87" spans="1:17" s="76" customFormat="1" ht="31.5" x14ac:dyDescent="0.25">
      <c r="A87" s="72">
        <v>77</v>
      </c>
      <c r="B87" s="9" t="s">
        <v>122</v>
      </c>
      <c r="C87" s="47" t="s">
        <v>160</v>
      </c>
      <c r="D87" s="74" t="s">
        <v>424</v>
      </c>
      <c r="E87" s="38">
        <v>80.8</v>
      </c>
      <c r="F87" s="38" t="s">
        <v>556</v>
      </c>
      <c r="G87" s="46" t="s">
        <v>2403</v>
      </c>
      <c r="H87" s="44">
        <v>44788</v>
      </c>
      <c r="I87" s="45">
        <v>28.966666666666665</v>
      </c>
      <c r="J87" s="20">
        <v>9265189.0600000005</v>
      </c>
      <c r="K87" s="38"/>
      <c r="L87" s="38"/>
      <c r="M87" s="46" t="s">
        <v>2886</v>
      </c>
      <c r="N87" s="38"/>
      <c r="O87" s="20">
        <v>35441.81</v>
      </c>
      <c r="P87" s="38" t="s">
        <v>2980</v>
      </c>
      <c r="Q87" s="75" t="s">
        <v>557</v>
      </c>
    </row>
    <row r="88" spans="1:17" s="76" customFormat="1" ht="31.5" x14ac:dyDescent="0.25">
      <c r="A88" s="72">
        <v>78</v>
      </c>
      <c r="B88" s="9" t="s">
        <v>123</v>
      </c>
      <c r="C88" s="47" t="s">
        <v>161</v>
      </c>
      <c r="D88" s="74" t="s">
        <v>424</v>
      </c>
      <c r="E88" s="38"/>
      <c r="F88" s="38"/>
      <c r="G88" s="42"/>
      <c r="H88" s="44">
        <v>45453</v>
      </c>
      <c r="I88" s="45">
        <v>6.8</v>
      </c>
      <c r="J88" s="20">
        <v>8021963.5300000003</v>
      </c>
      <c r="K88" s="38"/>
      <c r="L88" s="38"/>
      <c r="M88" s="46" t="s">
        <v>2886</v>
      </c>
      <c r="N88" s="38"/>
      <c r="O88" s="20">
        <v>33424.839999999997</v>
      </c>
      <c r="P88" s="38" t="s">
        <v>2980</v>
      </c>
      <c r="Q88" s="2" t="s">
        <v>574</v>
      </c>
    </row>
    <row r="89" spans="1:17" s="76" customFormat="1" ht="31.5" x14ac:dyDescent="0.25">
      <c r="A89" s="72">
        <v>79</v>
      </c>
      <c r="B89" s="9" t="s">
        <v>124</v>
      </c>
      <c r="C89" s="47" t="s">
        <v>162</v>
      </c>
      <c r="D89" s="74" t="s">
        <v>424</v>
      </c>
      <c r="E89" s="38"/>
      <c r="F89" s="38"/>
      <c r="G89" s="42"/>
      <c r="H89" s="44">
        <v>45093</v>
      </c>
      <c r="I89" s="45">
        <v>18.8</v>
      </c>
      <c r="J89" s="20">
        <v>4000</v>
      </c>
      <c r="K89" s="38"/>
      <c r="L89" s="38"/>
      <c r="M89" s="46" t="s">
        <v>2886</v>
      </c>
      <c r="N89" s="38"/>
      <c r="O89" s="20">
        <v>12.48</v>
      </c>
      <c r="P89" s="38" t="s">
        <v>2980</v>
      </c>
      <c r="Q89" s="43" t="s">
        <v>652</v>
      </c>
    </row>
    <row r="90" spans="1:17" s="76" customFormat="1" ht="31.5" x14ac:dyDescent="0.25">
      <c r="A90" s="72">
        <v>80</v>
      </c>
      <c r="B90" s="9" t="s">
        <v>125</v>
      </c>
      <c r="C90" s="47" t="s">
        <v>163</v>
      </c>
      <c r="D90" s="74" t="s">
        <v>424</v>
      </c>
      <c r="E90" s="38"/>
      <c r="F90" s="38"/>
      <c r="G90" s="42"/>
      <c r="H90" s="44">
        <v>44057</v>
      </c>
      <c r="I90" s="45">
        <v>53.333333333333336</v>
      </c>
      <c r="J90" s="20">
        <v>5912503.1699999999</v>
      </c>
      <c r="K90" s="38"/>
      <c r="L90" s="38"/>
      <c r="M90" s="46" t="s">
        <v>2886</v>
      </c>
      <c r="N90" s="38"/>
      <c r="O90" s="20">
        <v>23029.360000000001</v>
      </c>
      <c r="P90" s="38" t="s">
        <v>2980</v>
      </c>
      <c r="Q90" s="43" t="s">
        <v>653</v>
      </c>
    </row>
    <row r="91" spans="1:17" s="76" customFormat="1" ht="47.25" x14ac:dyDescent="0.25">
      <c r="A91" s="72">
        <v>81</v>
      </c>
      <c r="B91" s="9" t="s">
        <v>126</v>
      </c>
      <c r="C91" s="47" t="s">
        <v>164</v>
      </c>
      <c r="D91" s="74">
        <v>10</v>
      </c>
      <c r="E91" s="38"/>
      <c r="F91" s="38"/>
      <c r="G91" s="42"/>
      <c r="H91" s="44">
        <v>44018</v>
      </c>
      <c r="I91" s="45">
        <v>54.633333333333333</v>
      </c>
      <c r="J91" s="20">
        <v>8333333.6699999999</v>
      </c>
      <c r="K91" s="38"/>
      <c r="L91" s="38"/>
      <c r="M91" s="46" t="s">
        <v>2886</v>
      </c>
      <c r="N91" s="38"/>
      <c r="O91" s="20">
        <v>32390.31</v>
      </c>
      <c r="P91" s="38" t="s">
        <v>2980</v>
      </c>
      <c r="Q91" s="43" t="s">
        <v>656</v>
      </c>
    </row>
    <row r="92" spans="1:17" s="76" customFormat="1" ht="31.5" x14ac:dyDescent="0.25">
      <c r="A92" s="72">
        <v>82</v>
      </c>
      <c r="B92" s="9" t="s">
        <v>127</v>
      </c>
      <c r="C92" s="47" t="s">
        <v>2227</v>
      </c>
      <c r="D92" s="74" t="s">
        <v>424</v>
      </c>
      <c r="E92" s="38"/>
      <c r="F92" s="38"/>
      <c r="G92" s="42"/>
      <c r="H92" s="44">
        <v>44427</v>
      </c>
      <c r="I92" s="45">
        <v>41</v>
      </c>
      <c r="J92" s="20">
        <v>5400128.3799999999</v>
      </c>
      <c r="K92" s="38"/>
      <c r="L92" s="38"/>
      <c r="M92" s="46" t="s">
        <v>2886</v>
      </c>
      <c r="N92" s="38"/>
      <c r="O92" s="20">
        <v>25663.45</v>
      </c>
      <c r="P92" s="38" t="s">
        <v>2980</v>
      </c>
      <c r="Q92" s="2" t="s">
        <v>657</v>
      </c>
    </row>
    <row r="93" spans="1:17" s="76" customFormat="1" ht="31.5" x14ac:dyDescent="0.25">
      <c r="A93" s="72">
        <v>83</v>
      </c>
      <c r="B93" s="9" t="s">
        <v>128</v>
      </c>
      <c r="C93" s="47" t="s">
        <v>165</v>
      </c>
      <c r="D93" s="74" t="s">
        <v>424</v>
      </c>
      <c r="E93" s="38">
        <v>53.8</v>
      </c>
      <c r="F93" s="38" t="s">
        <v>639</v>
      </c>
      <c r="G93" s="42" t="s">
        <v>2404</v>
      </c>
      <c r="H93" s="38">
        <v>2006</v>
      </c>
      <c r="I93" s="39">
        <f>(2025-H93)*12</f>
        <v>228</v>
      </c>
      <c r="J93" s="37"/>
      <c r="K93" s="38"/>
      <c r="L93" s="38"/>
      <c r="M93" s="38" t="s">
        <v>2979</v>
      </c>
      <c r="N93" s="38"/>
      <c r="O93" s="37"/>
      <c r="P93" s="38" t="s">
        <v>2980</v>
      </c>
      <c r="Q93" s="43" t="s">
        <v>635</v>
      </c>
    </row>
    <row r="94" spans="1:17" s="76" customFormat="1" ht="31.5" x14ac:dyDescent="0.25">
      <c r="A94" s="72">
        <v>84</v>
      </c>
      <c r="B94" s="9" t="s">
        <v>641</v>
      </c>
      <c r="C94" s="47" t="s">
        <v>642</v>
      </c>
      <c r="D94" s="74" t="s">
        <v>424</v>
      </c>
      <c r="E94" s="38">
        <v>54.7</v>
      </c>
      <c r="F94" s="84" t="s">
        <v>643</v>
      </c>
      <c r="G94" s="42" t="s">
        <v>2405</v>
      </c>
      <c r="H94" s="38"/>
      <c r="I94" s="38"/>
      <c r="J94" s="37"/>
      <c r="K94" s="38"/>
      <c r="L94" s="38"/>
      <c r="M94" s="38" t="s">
        <v>2979</v>
      </c>
      <c r="N94" s="38"/>
      <c r="O94" s="37"/>
      <c r="P94" s="38" t="s">
        <v>2980</v>
      </c>
      <c r="Q94" s="43" t="s">
        <v>635</v>
      </c>
    </row>
    <row r="95" spans="1:17" s="76" customFormat="1" ht="31.5" x14ac:dyDescent="0.25">
      <c r="A95" s="72">
        <v>85</v>
      </c>
      <c r="B95" s="9" t="s">
        <v>129</v>
      </c>
      <c r="C95" s="47" t="s">
        <v>166</v>
      </c>
      <c r="D95" s="74" t="s">
        <v>424</v>
      </c>
      <c r="E95" s="38">
        <v>41.1</v>
      </c>
      <c r="F95" s="38" t="s">
        <v>646</v>
      </c>
      <c r="G95" s="42" t="s">
        <v>2406</v>
      </c>
      <c r="H95" s="44">
        <v>44662</v>
      </c>
      <c r="I95" s="45">
        <v>33.166666666666664</v>
      </c>
      <c r="J95" s="20">
        <v>975000</v>
      </c>
      <c r="K95" s="38"/>
      <c r="L95" s="38"/>
      <c r="M95" s="46" t="s">
        <v>2886</v>
      </c>
      <c r="N95" s="38"/>
      <c r="O95" s="20">
        <v>5702.15</v>
      </c>
      <c r="P95" s="38" t="s">
        <v>2980</v>
      </c>
      <c r="Q95" s="43" t="s">
        <v>568</v>
      </c>
    </row>
    <row r="96" spans="1:17" s="76" customFormat="1" ht="31.5" x14ac:dyDescent="0.25">
      <c r="A96" s="72">
        <v>86</v>
      </c>
      <c r="B96" s="9" t="s">
        <v>130</v>
      </c>
      <c r="C96" s="47" t="s">
        <v>647</v>
      </c>
      <c r="D96" s="74" t="s">
        <v>424</v>
      </c>
      <c r="E96" s="38"/>
      <c r="F96" s="38"/>
      <c r="G96" s="42"/>
      <c r="H96" s="38"/>
      <c r="I96" s="38"/>
      <c r="J96" s="37"/>
      <c r="K96" s="38"/>
      <c r="L96" s="38"/>
      <c r="M96" s="38" t="s">
        <v>2979</v>
      </c>
      <c r="N96" s="38"/>
      <c r="O96" s="37"/>
      <c r="P96" s="38" t="s">
        <v>2980</v>
      </c>
      <c r="Q96" s="43" t="s">
        <v>644</v>
      </c>
    </row>
    <row r="97" spans="1:17" s="76" customFormat="1" ht="31.5" x14ac:dyDescent="0.25">
      <c r="A97" s="72">
        <v>87</v>
      </c>
      <c r="B97" s="9" t="s">
        <v>131</v>
      </c>
      <c r="C97" s="47" t="s">
        <v>167</v>
      </c>
      <c r="D97" s="74" t="s">
        <v>424</v>
      </c>
      <c r="E97" s="38"/>
      <c r="F97" s="38"/>
      <c r="G97" s="42"/>
      <c r="H97" s="38"/>
      <c r="I97" s="38"/>
      <c r="J97" s="37"/>
      <c r="K97" s="38"/>
      <c r="L97" s="38"/>
      <c r="M97" s="38" t="s">
        <v>2979</v>
      </c>
      <c r="N97" s="38"/>
      <c r="O97" s="37"/>
      <c r="P97" s="38" t="s">
        <v>2980</v>
      </c>
      <c r="Q97" s="43" t="s">
        <v>645</v>
      </c>
    </row>
    <row r="98" spans="1:17" s="76" customFormat="1" ht="31.5" x14ac:dyDescent="0.25">
      <c r="A98" s="72">
        <v>88</v>
      </c>
      <c r="B98" s="9" t="s">
        <v>132</v>
      </c>
      <c r="C98" s="47" t="s">
        <v>168</v>
      </c>
      <c r="D98" s="74" t="s">
        <v>424</v>
      </c>
      <c r="E98" s="38">
        <v>76.7</v>
      </c>
      <c r="F98" s="38" t="s">
        <v>589</v>
      </c>
      <c r="G98" s="46" t="s">
        <v>2407</v>
      </c>
      <c r="H98" s="44">
        <v>44021</v>
      </c>
      <c r="I98" s="45">
        <v>54.533333333333331</v>
      </c>
      <c r="J98" s="19">
        <v>18989529.02</v>
      </c>
      <c r="K98" s="38"/>
      <c r="L98" s="38"/>
      <c r="M98" s="46" t="s">
        <v>2886</v>
      </c>
      <c r="N98" s="38"/>
      <c r="O98" s="19">
        <v>73809.210000000006</v>
      </c>
      <c r="P98" s="38" t="s">
        <v>2980</v>
      </c>
      <c r="Q98" s="75" t="s">
        <v>590</v>
      </c>
    </row>
    <row r="99" spans="1:17" s="76" customFormat="1" ht="31.5" x14ac:dyDescent="0.25">
      <c r="A99" s="72">
        <v>89</v>
      </c>
      <c r="B99" s="9" t="s">
        <v>650</v>
      </c>
      <c r="C99" s="47" t="s">
        <v>169</v>
      </c>
      <c r="D99" s="74" t="s">
        <v>424</v>
      </c>
      <c r="E99" s="38"/>
      <c r="F99" s="38"/>
      <c r="G99" s="42"/>
      <c r="H99" s="44">
        <v>44057</v>
      </c>
      <c r="I99" s="45">
        <v>53.333333333333336</v>
      </c>
      <c r="J99" s="20">
        <v>6503955.7400000002</v>
      </c>
      <c r="K99" s="38"/>
      <c r="L99" s="38"/>
      <c r="M99" s="46" t="s">
        <v>2886</v>
      </c>
      <c r="N99" s="38"/>
      <c r="O99" s="20">
        <v>25333.08</v>
      </c>
      <c r="P99" s="38" t="s">
        <v>2980</v>
      </c>
      <c r="Q99" s="43" t="s">
        <v>658</v>
      </c>
    </row>
    <row r="100" spans="1:17" s="76" customFormat="1" ht="31.5" x14ac:dyDescent="0.25">
      <c r="A100" s="72">
        <v>90</v>
      </c>
      <c r="B100" s="9" t="s">
        <v>133</v>
      </c>
      <c r="C100" s="47" t="s">
        <v>170</v>
      </c>
      <c r="D100" s="74" t="s">
        <v>424</v>
      </c>
      <c r="E100" s="38">
        <v>98.1</v>
      </c>
      <c r="F100" s="38" t="s">
        <v>660</v>
      </c>
      <c r="G100" s="42" t="s">
        <v>2408</v>
      </c>
      <c r="H100" s="44">
        <v>44138</v>
      </c>
      <c r="I100" s="45">
        <v>50.633333333333333</v>
      </c>
      <c r="J100" s="20">
        <v>9000000</v>
      </c>
      <c r="K100" s="38"/>
      <c r="L100" s="38"/>
      <c r="M100" s="46" t="s">
        <v>2886</v>
      </c>
      <c r="N100" s="38"/>
      <c r="O100" s="20">
        <v>110265.11</v>
      </c>
      <c r="P100" s="38" t="s">
        <v>2980</v>
      </c>
      <c r="Q100" s="43" t="s">
        <v>659</v>
      </c>
    </row>
    <row r="101" spans="1:17" s="76" customFormat="1" ht="31.5" x14ac:dyDescent="0.25">
      <c r="A101" s="72">
        <v>91</v>
      </c>
      <c r="B101" s="9" t="s">
        <v>171</v>
      </c>
      <c r="C101" s="47" t="s">
        <v>649</v>
      </c>
      <c r="D101" s="74" t="s">
        <v>424</v>
      </c>
      <c r="E101" s="38">
        <v>40.5</v>
      </c>
      <c r="F101" s="38" t="s">
        <v>561</v>
      </c>
      <c r="G101" s="42" t="s">
        <v>2409</v>
      </c>
      <c r="H101" s="44">
        <v>44039</v>
      </c>
      <c r="I101" s="45">
        <v>53.93333333333333</v>
      </c>
      <c r="J101" s="19">
        <v>2318583.33</v>
      </c>
      <c r="K101" s="38"/>
      <c r="L101" s="38"/>
      <c r="M101" s="46" t="s">
        <v>2886</v>
      </c>
      <c r="N101" s="38"/>
      <c r="O101" s="19">
        <v>15457.22</v>
      </c>
      <c r="P101" s="38" t="s">
        <v>2980</v>
      </c>
      <c r="Q101" s="43" t="s">
        <v>559</v>
      </c>
    </row>
    <row r="102" spans="1:17" s="76" customFormat="1" ht="31.5" x14ac:dyDescent="0.25">
      <c r="A102" s="72">
        <v>92</v>
      </c>
      <c r="B102" s="9" t="s">
        <v>172</v>
      </c>
      <c r="C102" s="47" t="s">
        <v>649</v>
      </c>
      <c r="D102" s="74" t="s">
        <v>424</v>
      </c>
      <c r="E102" s="38">
        <v>40.700000000000003</v>
      </c>
      <c r="F102" s="38" t="s">
        <v>562</v>
      </c>
      <c r="G102" s="42" t="s">
        <v>2410</v>
      </c>
      <c r="H102" s="44">
        <v>44039</v>
      </c>
      <c r="I102" s="45">
        <v>53.93333333333333</v>
      </c>
      <c r="J102" s="19">
        <v>2315166.67</v>
      </c>
      <c r="K102" s="38"/>
      <c r="L102" s="38"/>
      <c r="M102" s="46" t="s">
        <v>2886</v>
      </c>
      <c r="N102" s="38"/>
      <c r="O102" s="19">
        <v>15434.45</v>
      </c>
      <c r="P102" s="38" t="s">
        <v>2980</v>
      </c>
      <c r="Q102" s="43" t="s">
        <v>560</v>
      </c>
    </row>
    <row r="103" spans="1:17" s="76" customFormat="1" ht="31.5" x14ac:dyDescent="0.25">
      <c r="A103" s="72">
        <v>93</v>
      </c>
      <c r="B103" s="9" t="s">
        <v>173</v>
      </c>
      <c r="C103" s="47" t="s">
        <v>649</v>
      </c>
      <c r="D103" s="74" t="s">
        <v>424</v>
      </c>
      <c r="E103" s="38">
        <v>93.4</v>
      </c>
      <c r="F103" s="38" t="s">
        <v>2411</v>
      </c>
      <c r="G103" s="46" t="s">
        <v>2412</v>
      </c>
      <c r="H103" s="44">
        <v>43854</v>
      </c>
      <c r="I103" s="45">
        <v>60.1</v>
      </c>
      <c r="J103" s="19">
        <v>3333333.33</v>
      </c>
      <c r="K103" s="38"/>
      <c r="L103" s="38"/>
      <c r="M103" s="46" t="s">
        <v>2886</v>
      </c>
      <c r="N103" s="38"/>
      <c r="O103" s="19">
        <v>12786.38</v>
      </c>
      <c r="P103" s="38" t="s">
        <v>2980</v>
      </c>
      <c r="Q103" s="75" t="s">
        <v>648</v>
      </c>
    </row>
    <row r="104" spans="1:17" s="76" customFormat="1" ht="31.5" x14ac:dyDescent="0.25">
      <c r="A104" s="72">
        <v>94</v>
      </c>
      <c r="B104" s="9" t="s">
        <v>174</v>
      </c>
      <c r="C104" s="47" t="s">
        <v>175</v>
      </c>
      <c r="D104" s="74" t="s">
        <v>424</v>
      </c>
      <c r="E104" s="38">
        <v>27.7</v>
      </c>
      <c r="F104" s="38" t="s">
        <v>662</v>
      </c>
      <c r="G104" s="42" t="s">
        <v>2413</v>
      </c>
      <c r="H104" s="44">
        <v>44399</v>
      </c>
      <c r="I104" s="45">
        <v>41.93333333333333</v>
      </c>
      <c r="J104" s="19">
        <v>4473725.38</v>
      </c>
      <c r="K104" s="38"/>
      <c r="L104" s="38"/>
      <c r="M104" s="46" t="s">
        <v>2886</v>
      </c>
      <c r="N104" s="38"/>
      <c r="O104" s="19">
        <v>31521.21</v>
      </c>
      <c r="P104" s="38" t="s">
        <v>2980</v>
      </c>
      <c r="Q104" s="43" t="s">
        <v>661</v>
      </c>
    </row>
    <row r="105" spans="1:17" s="76" customFormat="1" ht="31.5" x14ac:dyDescent="0.25">
      <c r="A105" s="72">
        <v>95</v>
      </c>
      <c r="B105" s="9" t="s">
        <v>177</v>
      </c>
      <c r="C105" s="47" t="s">
        <v>176</v>
      </c>
      <c r="D105" s="74" t="s">
        <v>424</v>
      </c>
      <c r="E105" s="38">
        <v>23.6</v>
      </c>
      <c r="F105" s="38" t="s">
        <v>654</v>
      </c>
      <c r="G105" s="46" t="s">
        <v>2414</v>
      </c>
      <c r="H105" s="44">
        <v>45049</v>
      </c>
      <c r="I105" s="45">
        <v>20.266666666666666</v>
      </c>
      <c r="J105" s="19">
        <v>3756020.51</v>
      </c>
      <c r="K105" s="38"/>
      <c r="L105" s="38"/>
      <c r="M105" s="46" t="s">
        <v>2886</v>
      </c>
      <c r="N105" s="38"/>
      <c r="O105" s="19">
        <v>15496.82</v>
      </c>
      <c r="P105" s="38" t="s">
        <v>2980</v>
      </c>
      <c r="Q105" s="75" t="s">
        <v>655</v>
      </c>
    </row>
    <row r="106" spans="1:17" s="76" customFormat="1" ht="31.5" x14ac:dyDescent="0.25">
      <c r="A106" s="72">
        <v>96</v>
      </c>
      <c r="B106" s="9" t="s">
        <v>178</v>
      </c>
      <c r="C106" s="47" t="s">
        <v>179</v>
      </c>
      <c r="D106" s="74" t="s">
        <v>424</v>
      </c>
      <c r="E106" s="38">
        <v>38.4</v>
      </c>
      <c r="F106" s="38" t="s">
        <v>580</v>
      </c>
      <c r="G106" s="42"/>
      <c r="H106" s="38"/>
      <c r="I106" s="38"/>
      <c r="J106" s="37"/>
      <c r="K106" s="38"/>
      <c r="L106" s="38"/>
      <c r="M106" s="38" t="s">
        <v>2979</v>
      </c>
      <c r="N106" s="38"/>
      <c r="O106" s="37"/>
      <c r="P106" s="38" t="s">
        <v>2980</v>
      </c>
      <c r="Q106" s="43" t="s">
        <v>2415</v>
      </c>
    </row>
    <row r="107" spans="1:17" s="76" customFormat="1" ht="47.25" x14ac:dyDescent="0.25">
      <c r="A107" s="72">
        <v>97</v>
      </c>
      <c r="B107" s="9" t="s">
        <v>180</v>
      </c>
      <c r="C107" s="47" t="s">
        <v>181</v>
      </c>
      <c r="D107" s="74" t="s">
        <v>425</v>
      </c>
      <c r="E107" s="38">
        <v>44.6</v>
      </c>
      <c r="F107" s="38" t="s">
        <v>663</v>
      </c>
      <c r="G107" s="42"/>
      <c r="H107" s="38"/>
      <c r="I107" s="38"/>
      <c r="J107" s="37"/>
      <c r="K107" s="38"/>
      <c r="L107" s="38"/>
      <c r="M107" s="38" t="s">
        <v>2979</v>
      </c>
      <c r="N107" s="38"/>
      <c r="O107" s="37"/>
      <c r="P107" s="38" t="s">
        <v>2980</v>
      </c>
      <c r="Q107" s="43" t="s">
        <v>665</v>
      </c>
    </row>
    <row r="108" spans="1:17" s="76" customFormat="1" ht="31.5" x14ac:dyDescent="0.25">
      <c r="A108" s="72">
        <v>98</v>
      </c>
      <c r="B108" s="9" t="s">
        <v>182</v>
      </c>
      <c r="C108" s="47" t="s">
        <v>183</v>
      </c>
      <c r="D108" s="74" t="s">
        <v>424</v>
      </c>
      <c r="E108" s="38"/>
      <c r="F108" s="38"/>
      <c r="G108" s="42"/>
      <c r="H108" s="38"/>
      <c r="I108" s="38"/>
      <c r="J108" s="37"/>
      <c r="K108" s="38"/>
      <c r="L108" s="38"/>
      <c r="M108" s="38" t="s">
        <v>2979</v>
      </c>
      <c r="N108" s="38"/>
      <c r="O108" s="37"/>
      <c r="P108" s="38" t="s">
        <v>2980</v>
      </c>
      <c r="Q108" s="43" t="s">
        <v>664</v>
      </c>
    </row>
    <row r="109" spans="1:17" s="76" customFormat="1" ht="47.25" x14ac:dyDescent="0.25">
      <c r="A109" s="72">
        <v>99</v>
      </c>
      <c r="B109" s="9" t="s">
        <v>184</v>
      </c>
      <c r="C109" s="47" t="s">
        <v>186</v>
      </c>
      <c r="D109" s="74" t="s">
        <v>185</v>
      </c>
      <c r="E109" s="38"/>
      <c r="F109" s="38"/>
      <c r="G109" s="42"/>
      <c r="H109" s="38"/>
      <c r="I109" s="38"/>
      <c r="J109" s="38"/>
      <c r="K109" s="38"/>
      <c r="L109" s="38"/>
      <c r="M109" s="38" t="s">
        <v>2979</v>
      </c>
      <c r="N109" s="38"/>
      <c r="O109" s="37"/>
      <c r="P109" s="38"/>
      <c r="Q109" s="43" t="s">
        <v>666</v>
      </c>
    </row>
    <row r="110" spans="1:17" s="76" customFormat="1" ht="31.5" x14ac:dyDescent="0.25">
      <c r="A110" s="72">
        <v>100</v>
      </c>
      <c r="B110" s="9" t="s">
        <v>187</v>
      </c>
      <c r="C110" s="47" t="s">
        <v>188</v>
      </c>
      <c r="D110" s="74" t="s">
        <v>424</v>
      </c>
      <c r="E110" s="38"/>
      <c r="F110" s="38"/>
      <c r="G110" s="42"/>
      <c r="H110" s="38"/>
      <c r="I110" s="38"/>
      <c r="J110" s="37"/>
      <c r="K110" s="38"/>
      <c r="L110" s="38"/>
      <c r="M110" s="38" t="s">
        <v>2979</v>
      </c>
      <c r="N110" s="38"/>
      <c r="O110" s="37"/>
      <c r="P110" s="38" t="s">
        <v>2980</v>
      </c>
      <c r="Q110" s="43" t="s">
        <v>667</v>
      </c>
    </row>
    <row r="111" spans="1:17" s="76" customFormat="1" ht="31.5" x14ac:dyDescent="0.25">
      <c r="A111" s="72">
        <v>101</v>
      </c>
      <c r="B111" s="9" t="s">
        <v>189</v>
      </c>
      <c r="C111" s="47" t="s">
        <v>190</v>
      </c>
      <c r="D111" s="74" t="s">
        <v>424</v>
      </c>
      <c r="E111" s="38">
        <v>49.5</v>
      </c>
      <c r="F111" s="38" t="s">
        <v>668</v>
      </c>
      <c r="G111" s="42" t="s">
        <v>2416</v>
      </c>
      <c r="H111" s="38">
        <v>2007</v>
      </c>
      <c r="I111" s="39">
        <f>(2025-H111)*12</f>
        <v>216</v>
      </c>
      <c r="J111" s="37">
        <v>833733.55</v>
      </c>
      <c r="K111" s="38"/>
      <c r="L111" s="38"/>
      <c r="M111" s="38" t="s">
        <v>2979</v>
      </c>
      <c r="N111" s="38">
        <v>240</v>
      </c>
      <c r="O111" s="37">
        <f>J111/N111</f>
        <v>3473.889791666667</v>
      </c>
      <c r="P111" s="38" t="s">
        <v>2980</v>
      </c>
      <c r="Q111" s="43" t="s">
        <v>672</v>
      </c>
    </row>
    <row r="112" spans="1:17" s="76" customFormat="1" ht="31.5" x14ac:dyDescent="0.25">
      <c r="A112" s="72">
        <v>102</v>
      </c>
      <c r="B112" s="9" t="s">
        <v>191</v>
      </c>
      <c r="C112" s="47" t="s">
        <v>192</v>
      </c>
      <c r="D112" s="74" t="s">
        <v>424</v>
      </c>
      <c r="E112" s="38">
        <v>57.8</v>
      </c>
      <c r="F112" s="38" t="s">
        <v>669</v>
      </c>
      <c r="G112" s="42" t="s">
        <v>2417</v>
      </c>
      <c r="H112" s="38">
        <v>2007</v>
      </c>
      <c r="I112" s="39">
        <f>(2025-H112)*12</f>
        <v>216</v>
      </c>
      <c r="J112" s="37">
        <v>1045751.12</v>
      </c>
      <c r="K112" s="38"/>
      <c r="L112" s="38"/>
      <c r="M112" s="38" t="s">
        <v>2979</v>
      </c>
      <c r="N112" s="38">
        <v>240</v>
      </c>
      <c r="O112" s="37">
        <f>J112/N112</f>
        <v>4357.2963333333337</v>
      </c>
      <c r="P112" s="38" t="s">
        <v>2980</v>
      </c>
      <c r="Q112" s="43" t="s">
        <v>671</v>
      </c>
    </row>
    <row r="113" spans="1:17" s="76" customFormat="1" ht="31.5" x14ac:dyDescent="0.25">
      <c r="A113" s="72">
        <v>103</v>
      </c>
      <c r="B113" s="9" t="s">
        <v>193</v>
      </c>
      <c r="C113" s="47" t="s">
        <v>194</v>
      </c>
      <c r="D113" s="74" t="s">
        <v>425</v>
      </c>
      <c r="E113" s="38">
        <v>41.3</v>
      </c>
      <c r="F113" s="38" t="s">
        <v>523</v>
      </c>
      <c r="G113" s="42" t="s">
        <v>2418</v>
      </c>
      <c r="H113" s="38"/>
      <c r="I113" s="38"/>
      <c r="J113" s="37"/>
      <c r="K113" s="38"/>
      <c r="L113" s="38"/>
      <c r="M113" s="38" t="s">
        <v>2979</v>
      </c>
      <c r="N113" s="38"/>
      <c r="O113" s="37"/>
      <c r="P113" s="38" t="s">
        <v>2980</v>
      </c>
      <c r="Q113" s="43" t="s">
        <v>2420</v>
      </c>
    </row>
    <row r="114" spans="1:17" s="76" customFormat="1" ht="31.5" x14ac:dyDescent="0.25">
      <c r="A114" s="72">
        <v>104</v>
      </c>
      <c r="B114" s="9" t="s">
        <v>195</v>
      </c>
      <c r="C114" s="47" t="s">
        <v>196</v>
      </c>
      <c r="D114" s="74" t="s">
        <v>425</v>
      </c>
      <c r="E114" s="38">
        <v>41.3</v>
      </c>
      <c r="F114" s="38" t="s">
        <v>524</v>
      </c>
      <c r="G114" s="42" t="s">
        <v>2419</v>
      </c>
      <c r="H114" s="38"/>
      <c r="I114" s="38"/>
      <c r="J114" s="37"/>
      <c r="K114" s="38"/>
      <c r="L114" s="38"/>
      <c r="M114" s="38" t="s">
        <v>2979</v>
      </c>
      <c r="N114" s="38"/>
      <c r="O114" s="37"/>
      <c r="P114" s="38" t="s">
        <v>2980</v>
      </c>
      <c r="Q114" s="43" t="s">
        <v>2420</v>
      </c>
    </row>
    <row r="115" spans="1:17" s="76" customFormat="1" ht="47.25" x14ac:dyDescent="0.25">
      <c r="A115" s="72">
        <v>105</v>
      </c>
      <c r="B115" s="9" t="s">
        <v>197</v>
      </c>
      <c r="C115" s="47" t="s">
        <v>198</v>
      </c>
      <c r="D115" s="74" t="s">
        <v>425</v>
      </c>
      <c r="E115" s="38">
        <v>55.5</v>
      </c>
      <c r="F115" s="38" t="s">
        <v>673</v>
      </c>
      <c r="G115" s="42"/>
      <c r="H115" s="38"/>
      <c r="I115" s="45"/>
      <c r="J115" s="37"/>
      <c r="K115" s="38"/>
      <c r="L115" s="38"/>
      <c r="M115" s="38" t="s">
        <v>2979</v>
      </c>
      <c r="N115" s="38"/>
      <c r="O115" s="37"/>
      <c r="P115" s="38"/>
      <c r="Q115" s="43" t="s">
        <v>670</v>
      </c>
    </row>
    <row r="116" spans="1:17" s="76" customFormat="1" ht="47.25" x14ac:dyDescent="0.25">
      <c r="A116" s="72">
        <v>106</v>
      </c>
      <c r="B116" s="9" t="s">
        <v>199</v>
      </c>
      <c r="C116" s="46" t="s">
        <v>200</v>
      </c>
      <c r="D116" s="74" t="s">
        <v>425</v>
      </c>
      <c r="E116" s="38"/>
      <c r="F116" s="38"/>
      <c r="G116" s="42"/>
      <c r="H116" s="38"/>
      <c r="I116" s="38"/>
      <c r="J116" s="37"/>
      <c r="K116" s="38"/>
      <c r="L116" s="38"/>
      <c r="M116" s="38" t="s">
        <v>2979</v>
      </c>
      <c r="N116" s="38"/>
      <c r="O116" s="37"/>
      <c r="P116" s="38" t="s">
        <v>2980</v>
      </c>
      <c r="Q116" s="43" t="s">
        <v>666</v>
      </c>
    </row>
    <row r="117" spans="1:17" s="76" customFormat="1" ht="47.25" x14ac:dyDescent="0.25">
      <c r="A117" s="72">
        <v>107</v>
      </c>
      <c r="B117" s="8" t="s">
        <v>201</v>
      </c>
      <c r="C117" s="46" t="s">
        <v>202</v>
      </c>
      <c r="D117" s="74" t="s">
        <v>425</v>
      </c>
      <c r="E117" s="38">
        <v>41.1</v>
      </c>
      <c r="F117" s="38" t="s">
        <v>675</v>
      </c>
      <c r="G117" s="42" t="s">
        <v>2421</v>
      </c>
      <c r="H117" s="38"/>
      <c r="I117" s="38"/>
      <c r="J117" s="37"/>
      <c r="K117" s="38"/>
      <c r="L117" s="38"/>
      <c r="M117" s="38" t="s">
        <v>2979</v>
      </c>
      <c r="N117" s="38"/>
      <c r="O117" s="37"/>
      <c r="P117" s="38" t="s">
        <v>2980</v>
      </c>
      <c r="Q117" s="43" t="s">
        <v>674</v>
      </c>
    </row>
    <row r="118" spans="1:17" s="76" customFormat="1" ht="31.5" x14ac:dyDescent="0.25">
      <c r="A118" s="72">
        <v>108</v>
      </c>
      <c r="B118" s="9" t="s">
        <v>203</v>
      </c>
      <c r="C118" s="47" t="s">
        <v>204</v>
      </c>
      <c r="D118" s="74" t="s">
        <v>425</v>
      </c>
      <c r="E118" s="38"/>
      <c r="F118" s="38"/>
      <c r="G118" s="42"/>
      <c r="H118" s="38"/>
      <c r="I118" s="38"/>
      <c r="J118" s="37"/>
      <c r="K118" s="38"/>
      <c r="L118" s="38"/>
      <c r="M118" s="38" t="s">
        <v>2979</v>
      </c>
      <c r="N118" s="38"/>
      <c r="O118" s="37"/>
      <c r="P118" s="38" t="s">
        <v>2980</v>
      </c>
      <c r="Q118" s="43" t="s">
        <v>594</v>
      </c>
    </row>
    <row r="119" spans="1:17" s="76" customFormat="1" ht="47.25" x14ac:dyDescent="0.25">
      <c r="A119" s="72">
        <v>109</v>
      </c>
      <c r="B119" s="9" t="s">
        <v>3324</v>
      </c>
      <c r="C119" s="47" t="s">
        <v>3325</v>
      </c>
      <c r="D119" s="74" t="s">
        <v>424</v>
      </c>
      <c r="E119" s="38">
        <v>51.4</v>
      </c>
      <c r="F119" s="38" t="s">
        <v>3326</v>
      </c>
      <c r="G119" s="42"/>
      <c r="H119" s="38"/>
      <c r="I119" s="38"/>
      <c r="J119" s="37"/>
      <c r="K119" s="38"/>
      <c r="L119" s="38"/>
      <c r="M119" s="38" t="s">
        <v>2979</v>
      </c>
      <c r="N119" s="38"/>
      <c r="O119" s="37"/>
      <c r="P119" s="38" t="s">
        <v>2980</v>
      </c>
      <c r="Q119" s="43" t="s">
        <v>3327</v>
      </c>
    </row>
    <row r="120" spans="1:17" s="76" customFormat="1" ht="31.5" x14ac:dyDescent="0.25">
      <c r="A120" s="72">
        <v>110</v>
      </c>
      <c r="B120" s="9" t="s">
        <v>205</v>
      </c>
      <c r="C120" s="47" t="s">
        <v>206</v>
      </c>
      <c r="D120" s="74" t="s">
        <v>424</v>
      </c>
      <c r="E120" s="38">
        <v>53</v>
      </c>
      <c r="F120" s="38" t="s">
        <v>2422</v>
      </c>
      <c r="G120" s="42" t="s">
        <v>2423</v>
      </c>
      <c r="H120" s="44">
        <v>44652</v>
      </c>
      <c r="I120" s="45">
        <v>33.5</v>
      </c>
      <c r="J120" s="20">
        <v>3791666.66</v>
      </c>
      <c r="K120" s="38"/>
      <c r="L120" s="38"/>
      <c r="M120" s="46" t="s">
        <v>2886</v>
      </c>
      <c r="N120" s="38"/>
      <c r="O120" s="20">
        <v>39496.51</v>
      </c>
      <c r="P120" s="38" t="s">
        <v>2980</v>
      </c>
      <c r="Q120" s="43" t="s">
        <v>676</v>
      </c>
    </row>
    <row r="121" spans="1:17" s="76" customFormat="1" ht="47.25" x14ac:dyDescent="0.25">
      <c r="A121" s="72">
        <v>111</v>
      </c>
      <c r="B121" s="9" t="s">
        <v>207</v>
      </c>
      <c r="C121" s="47" t="s">
        <v>208</v>
      </c>
      <c r="D121" s="74" t="s">
        <v>424</v>
      </c>
      <c r="E121" s="38"/>
      <c r="F121" s="38"/>
      <c r="G121" s="42"/>
      <c r="H121" s="38"/>
      <c r="I121" s="45"/>
      <c r="J121" s="37"/>
      <c r="K121" s="38"/>
      <c r="L121" s="38"/>
      <c r="M121" s="38" t="s">
        <v>2979</v>
      </c>
      <c r="N121" s="38"/>
      <c r="O121" s="37"/>
      <c r="P121" s="38" t="s">
        <v>2980</v>
      </c>
      <c r="Q121" s="2" t="s">
        <v>621</v>
      </c>
    </row>
    <row r="122" spans="1:17" s="76" customFormat="1" ht="47.25" x14ac:dyDescent="0.25">
      <c r="A122" s="72">
        <v>112</v>
      </c>
      <c r="B122" s="9" t="s">
        <v>209</v>
      </c>
      <c r="C122" s="47" t="s">
        <v>210</v>
      </c>
      <c r="D122" s="74" t="s">
        <v>424</v>
      </c>
      <c r="E122" s="38"/>
      <c r="F122" s="38"/>
      <c r="G122" s="42"/>
      <c r="H122" s="38"/>
      <c r="I122" s="45"/>
      <c r="J122" s="37"/>
      <c r="K122" s="38"/>
      <c r="L122" s="38"/>
      <c r="M122" s="38" t="s">
        <v>2979</v>
      </c>
      <c r="N122" s="38"/>
      <c r="O122" s="37"/>
      <c r="P122" s="38" t="s">
        <v>2980</v>
      </c>
      <c r="Q122" s="43" t="s">
        <v>622</v>
      </c>
    </row>
    <row r="123" spans="1:17" s="76" customFormat="1" ht="31.5" x14ac:dyDescent="0.25">
      <c r="A123" s="72">
        <v>113</v>
      </c>
      <c r="B123" s="8" t="s">
        <v>519</v>
      </c>
      <c r="C123" s="47" t="s">
        <v>211</v>
      </c>
      <c r="D123" s="38">
        <v>10</v>
      </c>
      <c r="E123" s="38"/>
      <c r="F123" s="38"/>
      <c r="G123" s="42"/>
      <c r="H123" s="44">
        <v>45001</v>
      </c>
      <c r="I123" s="45">
        <v>21.866666666666667</v>
      </c>
      <c r="J123" s="25">
        <v>208333.33</v>
      </c>
      <c r="K123" s="38"/>
      <c r="L123" s="38"/>
      <c r="M123" s="46" t="s">
        <v>2886</v>
      </c>
      <c r="N123" s="38"/>
      <c r="O123" s="25">
        <v>857.03</v>
      </c>
      <c r="P123" s="38" t="s">
        <v>3029</v>
      </c>
      <c r="Q123" s="43" t="s">
        <v>677</v>
      </c>
    </row>
    <row r="124" spans="1:17" s="76" customFormat="1" ht="31.5" x14ac:dyDescent="0.25">
      <c r="A124" s="72">
        <v>114</v>
      </c>
      <c r="B124" s="9" t="s">
        <v>212</v>
      </c>
      <c r="C124" s="47" t="s">
        <v>213</v>
      </c>
      <c r="D124" s="74" t="s">
        <v>424</v>
      </c>
      <c r="E124" s="38">
        <v>58.9</v>
      </c>
      <c r="F124" s="38" t="s">
        <v>595</v>
      </c>
      <c r="G124" s="46" t="s">
        <v>2424</v>
      </c>
      <c r="H124" s="44">
        <v>44867</v>
      </c>
      <c r="I124" s="45">
        <v>26.333333333333332</v>
      </c>
      <c r="J124" s="20">
        <v>3750000</v>
      </c>
      <c r="K124" s="38"/>
      <c r="L124" s="38"/>
      <c r="M124" s="46" t="s">
        <v>2886</v>
      </c>
      <c r="N124" s="38"/>
      <c r="O124" s="20">
        <v>23658.76</v>
      </c>
      <c r="P124" s="38" t="s">
        <v>2980</v>
      </c>
      <c r="Q124" s="75" t="s">
        <v>597</v>
      </c>
    </row>
    <row r="125" spans="1:17" s="76" customFormat="1" ht="47.25" x14ac:dyDescent="0.25">
      <c r="A125" s="72">
        <v>115</v>
      </c>
      <c r="B125" s="9" t="s">
        <v>214</v>
      </c>
      <c r="C125" s="47" t="s">
        <v>215</v>
      </c>
      <c r="D125" s="74" t="s">
        <v>424</v>
      </c>
      <c r="E125" s="38">
        <v>39.5</v>
      </c>
      <c r="F125" s="38" t="s">
        <v>679</v>
      </c>
      <c r="G125" s="42"/>
      <c r="H125" s="38"/>
      <c r="I125" s="38"/>
      <c r="J125" s="37"/>
      <c r="K125" s="38"/>
      <c r="L125" s="38"/>
      <c r="M125" s="38" t="s">
        <v>2979</v>
      </c>
      <c r="N125" s="38"/>
      <c r="O125" s="37"/>
      <c r="P125" s="38" t="s">
        <v>2980</v>
      </c>
      <c r="Q125" s="43" t="s">
        <v>678</v>
      </c>
    </row>
    <row r="126" spans="1:17" s="76" customFormat="1" x14ac:dyDescent="0.25">
      <c r="A126" s="72">
        <v>116</v>
      </c>
      <c r="B126" s="9" t="s">
        <v>216</v>
      </c>
      <c r="C126" s="47" t="s">
        <v>211</v>
      </c>
      <c r="D126" s="74" t="s">
        <v>424</v>
      </c>
      <c r="E126" s="38"/>
      <c r="F126" s="38"/>
      <c r="G126" s="42"/>
      <c r="H126" s="38"/>
      <c r="I126" s="38"/>
      <c r="J126" s="37"/>
      <c r="K126" s="38"/>
      <c r="L126" s="38"/>
      <c r="M126" s="38" t="s">
        <v>2979</v>
      </c>
      <c r="N126" s="38"/>
      <c r="O126" s="37"/>
      <c r="P126" s="38" t="s">
        <v>2980</v>
      </c>
      <c r="Q126" s="43" t="s">
        <v>680</v>
      </c>
    </row>
    <row r="127" spans="1:17" s="76" customFormat="1" ht="31.5" x14ac:dyDescent="0.25">
      <c r="A127" s="72">
        <v>117</v>
      </c>
      <c r="B127" s="9" t="s">
        <v>217</v>
      </c>
      <c r="C127" s="47" t="s">
        <v>218</v>
      </c>
      <c r="D127" s="74" t="s">
        <v>424</v>
      </c>
      <c r="E127" s="38">
        <v>46.2</v>
      </c>
      <c r="F127" s="38" t="s">
        <v>640</v>
      </c>
      <c r="G127" s="42" t="s">
        <v>2425</v>
      </c>
      <c r="H127" s="38">
        <v>2004</v>
      </c>
      <c r="I127" s="39">
        <f>(2025-H127)*12</f>
        <v>252</v>
      </c>
      <c r="J127" s="37"/>
      <c r="K127" s="38"/>
      <c r="L127" s="38"/>
      <c r="M127" s="38" t="s">
        <v>2979</v>
      </c>
      <c r="N127" s="38"/>
      <c r="O127" s="37"/>
      <c r="P127" s="38" t="s">
        <v>2980</v>
      </c>
      <c r="Q127" s="43" t="s">
        <v>635</v>
      </c>
    </row>
    <row r="128" spans="1:17" s="76" customFormat="1" ht="31.5" x14ac:dyDescent="0.25">
      <c r="A128" s="72">
        <v>118</v>
      </c>
      <c r="B128" s="9" t="s">
        <v>219</v>
      </c>
      <c r="C128" s="47" t="s">
        <v>220</v>
      </c>
      <c r="D128" s="74" t="s">
        <v>425</v>
      </c>
      <c r="E128" s="38"/>
      <c r="F128" s="38"/>
      <c r="G128" s="46"/>
      <c r="H128" s="44">
        <v>44867</v>
      </c>
      <c r="I128" s="45">
        <v>26.333333333333332</v>
      </c>
      <c r="J128" s="19">
        <v>416666.67</v>
      </c>
      <c r="K128" s="38"/>
      <c r="L128" s="38"/>
      <c r="M128" s="46" t="s">
        <v>2886</v>
      </c>
      <c r="N128" s="38"/>
      <c r="O128" s="19">
        <v>2572.02</v>
      </c>
      <c r="P128" s="38" t="s">
        <v>2980</v>
      </c>
      <c r="Q128" s="75" t="s">
        <v>598</v>
      </c>
    </row>
    <row r="129" spans="1:17" s="76" customFormat="1" ht="31.5" x14ac:dyDescent="0.25">
      <c r="A129" s="72">
        <v>119</v>
      </c>
      <c r="B129" s="9" t="s">
        <v>221</v>
      </c>
      <c r="C129" s="47" t="s">
        <v>222</v>
      </c>
      <c r="D129" s="74" t="s">
        <v>425</v>
      </c>
      <c r="E129" s="38">
        <v>99.8</v>
      </c>
      <c r="F129" s="38" t="s">
        <v>683</v>
      </c>
      <c r="G129" s="42" t="s">
        <v>2426</v>
      </c>
      <c r="H129" s="44">
        <v>45056</v>
      </c>
      <c r="I129" s="45">
        <v>20.033333333333335</v>
      </c>
      <c r="J129" s="19">
        <v>13355301.6</v>
      </c>
      <c r="K129" s="38"/>
      <c r="L129" s="38"/>
      <c r="M129" s="46" t="s">
        <v>2886</v>
      </c>
      <c r="N129" s="38"/>
      <c r="O129" s="19">
        <v>55647.09</v>
      </c>
      <c r="P129" s="38" t="s">
        <v>2980</v>
      </c>
      <c r="Q129" s="43" t="s">
        <v>682</v>
      </c>
    </row>
    <row r="130" spans="1:17" s="76" customFormat="1" ht="31.5" x14ac:dyDescent="0.25">
      <c r="A130" s="72">
        <v>120</v>
      </c>
      <c r="B130" s="9" t="s">
        <v>681</v>
      </c>
      <c r="C130" s="47" t="s">
        <v>222</v>
      </c>
      <c r="D130" s="74" t="s">
        <v>425</v>
      </c>
      <c r="E130" s="38">
        <v>531.29999999999995</v>
      </c>
      <c r="F130" s="38" t="s">
        <v>684</v>
      </c>
      <c r="G130" s="42" t="s">
        <v>2427</v>
      </c>
      <c r="H130" s="44">
        <v>45056</v>
      </c>
      <c r="I130" s="45">
        <v>20.033333333333335</v>
      </c>
      <c r="J130" s="19">
        <v>1000</v>
      </c>
      <c r="K130" s="38"/>
      <c r="L130" s="38"/>
      <c r="M130" s="46" t="s">
        <v>2886</v>
      </c>
      <c r="N130" s="38"/>
      <c r="O130" s="19">
        <v>4.17</v>
      </c>
      <c r="P130" s="38" t="s">
        <v>2980</v>
      </c>
      <c r="Q130" s="43" t="s">
        <v>682</v>
      </c>
    </row>
    <row r="131" spans="1:17" s="76" customFormat="1" ht="31.5" x14ac:dyDescent="0.25">
      <c r="A131" s="72">
        <v>121</v>
      </c>
      <c r="B131" s="9" t="s">
        <v>224</v>
      </c>
      <c r="C131" s="47" t="s">
        <v>225</v>
      </c>
      <c r="D131" s="74" t="s">
        <v>424</v>
      </c>
      <c r="E131" s="38"/>
      <c r="F131" s="38"/>
      <c r="G131" s="42"/>
      <c r="H131" s="44">
        <v>45162</v>
      </c>
      <c r="I131" s="45">
        <v>16.5</v>
      </c>
      <c r="J131" s="19">
        <v>1000</v>
      </c>
      <c r="K131" s="38"/>
      <c r="L131" s="38"/>
      <c r="M131" s="46" t="s">
        <v>2886</v>
      </c>
      <c r="N131" s="38"/>
      <c r="O131" s="19">
        <v>4.16</v>
      </c>
      <c r="P131" s="38" t="s">
        <v>2980</v>
      </c>
      <c r="Q131" s="43" t="s">
        <v>685</v>
      </c>
    </row>
    <row r="132" spans="1:17" s="76" customFormat="1" ht="31.5" x14ac:dyDescent="0.25">
      <c r="A132" s="72">
        <v>122</v>
      </c>
      <c r="B132" s="9" t="s">
        <v>226</v>
      </c>
      <c r="C132" s="47" t="s">
        <v>227</v>
      </c>
      <c r="D132" s="74" t="s">
        <v>424</v>
      </c>
      <c r="E132" s="38"/>
      <c r="F132" s="38"/>
      <c r="G132" s="42"/>
      <c r="H132" s="44">
        <v>45162</v>
      </c>
      <c r="I132" s="45">
        <v>16.5</v>
      </c>
      <c r="J132" s="19">
        <v>975149.59</v>
      </c>
      <c r="K132" s="38"/>
      <c r="L132" s="38"/>
      <c r="M132" s="46" t="s">
        <v>2886</v>
      </c>
      <c r="N132" s="38"/>
      <c r="O132" s="19">
        <v>4149.4799999999996</v>
      </c>
      <c r="P132" s="38" t="s">
        <v>2980</v>
      </c>
      <c r="Q132" s="43" t="s">
        <v>685</v>
      </c>
    </row>
    <row r="133" spans="1:17" s="76" customFormat="1" ht="31.5" x14ac:dyDescent="0.25">
      <c r="A133" s="72">
        <v>123</v>
      </c>
      <c r="B133" s="9" t="s">
        <v>228</v>
      </c>
      <c r="C133" s="47" t="s">
        <v>229</v>
      </c>
      <c r="D133" s="74" t="s">
        <v>424</v>
      </c>
      <c r="E133" s="38"/>
      <c r="F133" s="38"/>
      <c r="G133" s="42"/>
      <c r="H133" s="44">
        <v>45168</v>
      </c>
      <c r="I133" s="45">
        <v>16.3</v>
      </c>
      <c r="J133" s="19">
        <v>1000</v>
      </c>
      <c r="K133" s="38"/>
      <c r="L133" s="38"/>
      <c r="M133" s="46" t="s">
        <v>2886</v>
      </c>
      <c r="N133" s="38"/>
      <c r="O133" s="19">
        <v>4.16</v>
      </c>
      <c r="P133" s="38" t="s">
        <v>2980</v>
      </c>
      <c r="Q133" s="43" t="s">
        <v>522</v>
      </c>
    </row>
    <row r="134" spans="1:17" s="76" customFormat="1" ht="31.5" x14ac:dyDescent="0.25">
      <c r="A134" s="72">
        <v>124</v>
      </c>
      <c r="B134" s="9" t="s">
        <v>230</v>
      </c>
      <c r="C134" s="47" t="s">
        <v>231</v>
      </c>
      <c r="D134" s="74" t="s">
        <v>424</v>
      </c>
      <c r="E134" s="38"/>
      <c r="F134" s="38"/>
      <c r="G134" s="42"/>
      <c r="H134" s="44">
        <v>45301</v>
      </c>
      <c r="I134" s="45">
        <v>11.866666666666667</v>
      </c>
      <c r="J134" s="19">
        <v>2425652.34</v>
      </c>
      <c r="K134" s="38"/>
      <c r="L134" s="38"/>
      <c r="M134" s="46" t="s">
        <v>2886</v>
      </c>
      <c r="N134" s="38"/>
      <c r="O134" s="19">
        <v>10106.879999999999</v>
      </c>
      <c r="P134" s="38" t="s">
        <v>2980</v>
      </c>
      <c r="Q134" s="43" t="s">
        <v>686</v>
      </c>
    </row>
    <row r="135" spans="1:17" s="76" customFormat="1" ht="31.5" x14ac:dyDescent="0.25">
      <c r="A135" s="72">
        <v>125</v>
      </c>
      <c r="B135" s="9" t="s">
        <v>232</v>
      </c>
      <c r="C135" s="46" t="s">
        <v>233</v>
      </c>
      <c r="D135" s="74" t="s">
        <v>185</v>
      </c>
      <c r="E135" s="38">
        <v>89.9</v>
      </c>
      <c r="F135" s="38" t="s">
        <v>433</v>
      </c>
      <c r="G135" s="46"/>
      <c r="H135" s="44">
        <v>44935</v>
      </c>
      <c r="I135" s="39">
        <f>ROUND(_xlfn.DAYS("01.01.2025",H135)/30.416,0)</f>
        <v>24</v>
      </c>
      <c r="J135" s="37">
        <v>3395488.6</v>
      </c>
      <c r="K135" s="38"/>
      <c r="L135" s="38"/>
      <c r="M135" s="38" t="s">
        <v>2979</v>
      </c>
      <c r="N135" s="38">
        <v>212</v>
      </c>
      <c r="O135" s="41">
        <f>J135/N135</f>
        <v>16016.455660377358</v>
      </c>
      <c r="P135" s="38" t="s">
        <v>2980</v>
      </c>
      <c r="Q135" s="75" t="s">
        <v>434</v>
      </c>
    </row>
    <row r="136" spans="1:17" s="76" customFormat="1" ht="31.5" x14ac:dyDescent="0.25">
      <c r="A136" s="72">
        <v>126</v>
      </c>
      <c r="B136" s="9" t="s">
        <v>234</v>
      </c>
      <c r="C136" s="47" t="s">
        <v>235</v>
      </c>
      <c r="D136" s="74" t="s">
        <v>424</v>
      </c>
      <c r="E136" s="38">
        <v>41.4</v>
      </c>
      <c r="F136" s="38" t="s">
        <v>435</v>
      </c>
      <c r="G136" s="46"/>
      <c r="H136" s="38"/>
      <c r="I136" s="38"/>
      <c r="J136" s="37"/>
      <c r="K136" s="38"/>
      <c r="L136" s="38"/>
      <c r="M136" s="38" t="s">
        <v>2979</v>
      </c>
      <c r="N136" s="38"/>
      <c r="O136" s="37"/>
      <c r="P136" s="38" t="s">
        <v>2980</v>
      </c>
      <c r="Q136" s="75" t="s">
        <v>434</v>
      </c>
    </row>
    <row r="137" spans="1:17" s="76" customFormat="1" ht="31.5" x14ac:dyDescent="0.25">
      <c r="A137" s="72">
        <v>127</v>
      </c>
      <c r="B137" s="9" t="s">
        <v>236</v>
      </c>
      <c r="C137" s="47" t="s">
        <v>237</v>
      </c>
      <c r="D137" s="74" t="s">
        <v>424</v>
      </c>
      <c r="E137" s="38">
        <v>22</v>
      </c>
      <c r="F137" s="38" t="s">
        <v>436</v>
      </c>
      <c r="G137" s="46"/>
      <c r="H137" s="44">
        <v>43375</v>
      </c>
      <c r="I137" s="39">
        <f>ROUND(_xlfn.DAYS("01.01.2025",H137)/30.416,0)</f>
        <v>75</v>
      </c>
      <c r="J137" s="37">
        <v>250000</v>
      </c>
      <c r="K137" s="38"/>
      <c r="L137" s="38"/>
      <c r="M137" s="38" t="s">
        <v>2979</v>
      </c>
      <c r="N137" s="38">
        <v>360</v>
      </c>
      <c r="O137" s="41">
        <f>J137/N137</f>
        <v>694.44444444444446</v>
      </c>
      <c r="P137" s="38" t="s">
        <v>2980</v>
      </c>
      <c r="Q137" s="75" t="s">
        <v>434</v>
      </c>
    </row>
    <row r="138" spans="1:17" s="76" customFormat="1" ht="31.5" x14ac:dyDescent="0.25">
      <c r="A138" s="72">
        <v>128</v>
      </c>
      <c r="B138" s="9" t="s">
        <v>238</v>
      </c>
      <c r="C138" s="47" t="s">
        <v>239</v>
      </c>
      <c r="D138" s="74" t="s">
        <v>425</v>
      </c>
      <c r="E138" s="38">
        <v>38.799999999999997</v>
      </c>
      <c r="F138" s="38" t="s">
        <v>456</v>
      </c>
      <c r="G138" s="46"/>
      <c r="H138" s="44">
        <v>44197</v>
      </c>
      <c r="I138" s="39">
        <f t="shared" ref="I138:I158" si="1">ROUND(_xlfn.DAYS("01.01.2025",H138)/30.416,0)</f>
        <v>48</v>
      </c>
      <c r="J138" s="37">
        <v>4600330.95</v>
      </c>
      <c r="K138" s="38"/>
      <c r="L138" s="38"/>
      <c r="M138" s="38" t="s">
        <v>2979</v>
      </c>
      <c r="N138" s="38">
        <v>156</v>
      </c>
      <c r="O138" s="41">
        <f>J138/N138</f>
        <v>29489.300961538462</v>
      </c>
      <c r="P138" s="38" t="s">
        <v>2980</v>
      </c>
      <c r="Q138" s="75" t="s">
        <v>434</v>
      </c>
    </row>
    <row r="139" spans="1:17" s="76" customFormat="1" ht="31.5" x14ac:dyDescent="0.25">
      <c r="A139" s="72">
        <v>129</v>
      </c>
      <c r="B139" s="9" t="s">
        <v>469</v>
      </c>
      <c r="C139" s="47" t="s">
        <v>468</v>
      </c>
      <c r="D139" s="74" t="s">
        <v>425</v>
      </c>
      <c r="E139" s="38" t="s">
        <v>773</v>
      </c>
      <c r="F139" s="38" t="s">
        <v>773</v>
      </c>
      <c r="G139" s="46"/>
      <c r="H139" s="44">
        <v>45019</v>
      </c>
      <c r="I139" s="39">
        <f t="shared" si="1"/>
        <v>21</v>
      </c>
      <c r="J139" s="37">
        <v>1324672.3899999999</v>
      </c>
      <c r="K139" s="38"/>
      <c r="L139" s="38"/>
      <c r="M139" s="38" t="s">
        <v>2979</v>
      </c>
      <c r="N139" s="38">
        <v>167</v>
      </c>
      <c r="O139" s="41">
        <f>J139/N139</f>
        <v>7932.1699999999992</v>
      </c>
      <c r="P139" s="38" t="s">
        <v>2980</v>
      </c>
      <c r="Q139" s="75" t="s">
        <v>434</v>
      </c>
    </row>
    <row r="140" spans="1:17" s="76" customFormat="1" ht="31.5" x14ac:dyDescent="0.25">
      <c r="A140" s="72">
        <v>130</v>
      </c>
      <c r="B140" s="9" t="s">
        <v>470</v>
      </c>
      <c r="C140" s="47" t="s">
        <v>240</v>
      </c>
      <c r="D140" s="74" t="s">
        <v>425</v>
      </c>
      <c r="E140" s="38" t="s">
        <v>773</v>
      </c>
      <c r="F140" s="38" t="s">
        <v>773</v>
      </c>
      <c r="G140" s="46"/>
      <c r="H140" s="44">
        <v>45019</v>
      </c>
      <c r="I140" s="39">
        <f t="shared" si="1"/>
        <v>21</v>
      </c>
      <c r="J140" s="37">
        <v>1324672.3899999999</v>
      </c>
      <c r="K140" s="38"/>
      <c r="L140" s="38"/>
      <c r="M140" s="38" t="s">
        <v>2979</v>
      </c>
      <c r="N140" s="38">
        <v>167</v>
      </c>
      <c r="O140" s="41">
        <f>J140/N140</f>
        <v>7932.1699999999992</v>
      </c>
      <c r="P140" s="38" t="s">
        <v>2980</v>
      </c>
      <c r="Q140" s="75" t="s">
        <v>434</v>
      </c>
    </row>
    <row r="141" spans="1:17" s="76" customFormat="1" ht="31.5" x14ac:dyDescent="0.25">
      <c r="A141" s="72">
        <v>131</v>
      </c>
      <c r="B141" s="9" t="s">
        <v>241</v>
      </c>
      <c r="C141" s="47" t="s">
        <v>242</v>
      </c>
      <c r="D141" s="74" t="s">
        <v>425</v>
      </c>
      <c r="E141" s="38">
        <v>58</v>
      </c>
      <c r="F141" s="38" t="s">
        <v>471</v>
      </c>
      <c r="G141" s="46"/>
      <c r="H141" s="44">
        <v>45156</v>
      </c>
      <c r="I141" s="39">
        <f t="shared" si="1"/>
        <v>17</v>
      </c>
      <c r="J141" s="37">
        <v>1356401.07</v>
      </c>
      <c r="K141" s="38"/>
      <c r="L141" s="38"/>
      <c r="M141" s="38" t="s">
        <v>2979</v>
      </c>
      <c r="N141" s="38">
        <v>171</v>
      </c>
      <c r="O141" s="41">
        <f t="shared" ref="O141:O158" si="2">J141/N141</f>
        <v>7932.17</v>
      </c>
      <c r="P141" s="38" t="s">
        <v>2980</v>
      </c>
      <c r="Q141" s="75" t="s">
        <v>434</v>
      </c>
    </row>
    <row r="142" spans="1:17" s="76" customFormat="1" ht="31.5" x14ac:dyDescent="0.25">
      <c r="A142" s="72">
        <v>132</v>
      </c>
      <c r="B142" s="9" t="s">
        <v>472</v>
      </c>
      <c r="C142" s="47" t="s">
        <v>243</v>
      </c>
      <c r="D142" s="74" t="s">
        <v>425</v>
      </c>
      <c r="E142" s="38" t="s">
        <v>773</v>
      </c>
      <c r="F142" s="38" t="s">
        <v>773</v>
      </c>
      <c r="G142" s="46"/>
      <c r="H142" s="44">
        <v>45019</v>
      </c>
      <c r="I142" s="39">
        <f t="shared" si="1"/>
        <v>21</v>
      </c>
      <c r="J142" s="37">
        <v>1324672.3899999999</v>
      </c>
      <c r="K142" s="38"/>
      <c r="L142" s="38"/>
      <c r="M142" s="38" t="s">
        <v>2979</v>
      </c>
      <c r="N142" s="38">
        <v>167</v>
      </c>
      <c r="O142" s="41">
        <f>J142/N142</f>
        <v>7932.1699999999992</v>
      </c>
      <c r="P142" s="38" t="s">
        <v>2980</v>
      </c>
      <c r="Q142" s="75" t="s">
        <v>434</v>
      </c>
    </row>
    <row r="143" spans="1:17" s="76" customFormat="1" ht="31.5" x14ac:dyDescent="0.25">
      <c r="A143" s="72">
        <v>133</v>
      </c>
      <c r="B143" s="9" t="s">
        <v>473</v>
      </c>
      <c r="C143" s="47" t="s">
        <v>244</v>
      </c>
      <c r="D143" s="74" t="s">
        <v>425</v>
      </c>
      <c r="E143" s="38" t="s">
        <v>773</v>
      </c>
      <c r="F143" s="38" t="s">
        <v>773</v>
      </c>
      <c r="G143" s="46"/>
      <c r="H143" s="38"/>
      <c r="I143" s="38"/>
      <c r="J143" s="37"/>
      <c r="K143" s="38"/>
      <c r="L143" s="38"/>
      <c r="M143" s="38" t="s">
        <v>2979</v>
      </c>
      <c r="N143" s="38"/>
      <c r="O143" s="41"/>
      <c r="P143" s="38" t="s">
        <v>2980</v>
      </c>
      <c r="Q143" s="75" t="s">
        <v>434</v>
      </c>
    </row>
    <row r="144" spans="1:17" s="76" customFormat="1" ht="31.5" x14ac:dyDescent="0.25">
      <c r="A144" s="72">
        <v>134</v>
      </c>
      <c r="B144" s="9" t="s">
        <v>245</v>
      </c>
      <c r="C144" s="47" t="s">
        <v>246</v>
      </c>
      <c r="D144" s="74" t="s">
        <v>425</v>
      </c>
      <c r="E144" s="38">
        <v>36.299999999999997</v>
      </c>
      <c r="F144" s="38" t="s">
        <v>504</v>
      </c>
      <c r="G144" s="46"/>
      <c r="H144" s="44">
        <v>45019</v>
      </c>
      <c r="I144" s="39">
        <f t="shared" si="1"/>
        <v>21</v>
      </c>
      <c r="J144" s="37">
        <v>1324672.3899999999</v>
      </c>
      <c r="K144" s="38"/>
      <c r="L144" s="38"/>
      <c r="M144" s="38" t="s">
        <v>2979</v>
      </c>
      <c r="N144" s="38">
        <v>167</v>
      </c>
      <c r="O144" s="41">
        <f>J144/N144</f>
        <v>7932.1699999999992</v>
      </c>
      <c r="P144" s="38" t="s">
        <v>2980</v>
      </c>
      <c r="Q144" s="75" t="s">
        <v>434</v>
      </c>
    </row>
    <row r="145" spans="1:17" s="76" customFormat="1" ht="31.5" x14ac:dyDescent="0.25">
      <c r="A145" s="72">
        <v>135</v>
      </c>
      <c r="B145" s="9" t="s">
        <v>507</v>
      </c>
      <c r="C145" s="47" t="s">
        <v>247</v>
      </c>
      <c r="D145" s="74" t="s">
        <v>425</v>
      </c>
      <c r="E145" s="38">
        <v>34.5</v>
      </c>
      <c r="F145" s="38" t="s">
        <v>505</v>
      </c>
      <c r="G145" s="46"/>
      <c r="H145" s="44">
        <v>45019</v>
      </c>
      <c r="I145" s="39">
        <f t="shared" si="1"/>
        <v>21</v>
      </c>
      <c r="J145" s="37">
        <v>1324672.3899999999</v>
      </c>
      <c r="K145" s="38"/>
      <c r="L145" s="38"/>
      <c r="M145" s="38" t="s">
        <v>2979</v>
      </c>
      <c r="N145" s="38">
        <v>167</v>
      </c>
      <c r="O145" s="41">
        <f>J145/N145</f>
        <v>7932.1699999999992</v>
      </c>
      <c r="P145" s="38" t="s">
        <v>2980</v>
      </c>
      <c r="Q145" s="75" t="s">
        <v>434</v>
      </c>
    </row>
    <row r="146" spans="1:17" s="76" customFormat="1" ht="31.5" x14ac:dyDescent="0.25">
      <c r="A146" s="72">
        <v>136</v>
      </c>
      <c r="B146" s="9" t="s">
        <v>248</v>
      </c>
      <c r="C146" s="47" t="s">
        <v>249</v>
      </c>
      <c r="D146" s="74" t="s">
        <v>425</v>
      </c>
      <c r="E146" s="38">
        <v>35.799999999999997</v>
      </c>
      <c r="F146" s="38" t="s">
        <v>506</v>
      </c>
      <c r="G146" s="46"/>
      <c r="H146" s="44">
        <v>45019</v>
      </c>
      <c r="I146" s="39">
        <f t="shared" si="1"/>
        <v>21</v>
      </c>
      <c r="J146" s="37">
        <v>1324672.3899999999</v>
      </c>
      <c r="K146" s="38"/>
      <c r="L146" s="38"/>
      <c r="M146" s="38" t="s">
        <v>2979</v>
      </c>
      <c r="N146" s="38">
        <v>167</v>
      </c>
      <c r="O146" s="41">
        <f>J146/N146</f>
        <v>7932.1699999999992</v>
      </c>
      <c r="P146" s="38" t="s">
        <v>2980</v>
      </c>
      <c r="Q146" s="75" t="s">
        <v>434</v>
      </c>
    </row>
    <row r="147" spans="1:17" s="76" customFormat="1" ht="31.5" x14ac:dyDescent="0.25">
      <c r="A147" s="72">
        <v>137</v>
      </c>
      <c r="B147" s="9" t="s">
        <v>250</v>
      </c>
      <c r="C147" s="47" t="s">
        <v>251</v>
      </c>
      <c r="D147" s="74" t="s">
        <v>425</v>
      </c>
      <c r="E147" s="38">
        <v>33.799999999999997</v>
      </c>
      <c r="F147" s="38" t="s">
        <v>474</v>
      </c>
      <c r="G147" s="46"/>
      <c r="H147" s="44">
        <v>45156</v>
      </c>
      <c r="I147" s="39">
        <f t="shared" si="1"/>
        <v>17</v>
      </c>
      <c r="J147" s="37">
        <v>1171540</v>
      </c>
      <c r="K147" s="38"/>
      <c r="L147" s="38"/>
      <c r="M147" s="38" t="s">
        <v>2979</v>
      </c>
      <c r="N147" s="38">
        <v>171</v>
      </c>
      <c r="O147" s="41">
        <f t="shared" si="2"/>
        <v>6851.1111111111113</v>
      </c>
      <c r="P147" s="38" t="s">
        <v>2980</v>
      </c>
      <c r="Q147" s="75" t="s">
        <v>434</v>
      </c>
    </row>
    <row r="148" spans="1:17" s="76" customFormat="1" ht="31.5" x14ac:dyDescent="0.25">
      <c r="A148" s="72">
        <v>138</v>
      </c>
      <c r="B148" s="9" t="s">
        <v>252</v>
      </c>
      <c r="C148" s="47" t="s">
        <v>253</v>
      </c>
      <c r="D148" s="74" t="s">
        <v>425</v>
      </c>
      <c r="E148" s="38">
        <v>36.799999999999997</v>
      </c>
      <c r="F148" s="38" t="s">
        <v>508</v>
      </c>
      <c r="G148" s="46"/>
      <c r="H148" s="44">
        <v>45019</v>
      </c>
      <c r="I148" s="39">
        <f t="shared" si="1"/>
        <v>21</v>
      </c>
      <c r="J148" s="37">
        <v>1198944.58</v>
      </c>
      <c r="K148" s="38"/>
      <c r="L148" s="38"/>
      <c r="M148" s="38" t="s">
        <v>2979</v>
      </c>
      <c r="N148" s="38">
        <v>175</v>
      </c>
      <c r="O148" s="41">
        <f>J148/N148</f>
        <v>6851.1118857142865</v>
      </c>
      <c r="P148" s="38" t="s">
        <v>2980</v>
      </c>
      <c r="Q148" s="75" t="s">
        <v>434</v>
      </c>
    </row>
    <row r="149" spans="1:17" s="76" customFormat="1" ht="31.5" x14ac:dyDescent="0.25">
      <c r="A149" s="72">
        <v>139</v>
      </c>
      <c r="B149" s="9" t="s">
        <v>254</v>
      </c>
      <c r="C149" s="47" t="s">
        <v>255</v>
      </c>
      <c r="D149" s="74" t="s">
        <v>425</v>
      </c>
      <c r="E149" s="38">
        <v>33.799999999999997</v>
      </c>
      <c r="F149" s="38" t="s">
        <v>475</v>
      </c>
      <c r="G149" s="46"/>
      <c r="H149" s="44">
        <v>45156</v>
      </c>
      <c r="I149" s="39">
        <f t="shared" si="1"/>
        <v>17</v>
      </c>
      <c r="J149" s="37">
        <v>1171540</v>
      </c>
      <c r="K149" s="38"/>
      <c r="L149" s="38"/>
      <c r="M149" s="38" t="s">
        <v>2979</v>
      </c>
      <c r="N149" s="38">
        <v>171</v>
      </c>
      <c r="O149" s="41">
        <f t="shared" si="2"/>
        <v>6851.1111111111113</v>
      </c>
      <c r="P149" s="38" t="s">
        <v>2980</v>
      </c>
      <c r="Q149" s="75" t="s">
        <v>434</v>
      </c>
    </row>
    <row r="150" spans="1:17" s="76" customFormat="1" ht="31.5" x14ac:dyDescent="0.25">
      <c r="A150" s="72">
        <v>140</v>
      </c>
      <c r="B150" s="9" t="s">
        <v>509</v>
      </c>
      <c r="C150" s="47" t="s">
        <v>256</v>
      </c>
      <c r="D150" s="74" t="s">
        <v>425</v>
      </c>
      <c r="E150" s="38">
        <v>36.9</v>
      </c>
      <c r="F150" s="38" t="s">
        <v>510</v>
      </c>
      <c r="G150" s="46"/>
      <c r="H150" s="44">
        <v>45019</v>
      </c>
      <c r="I150" s="39">
        <f t="shared" si="1"/>
        <v>21</v>
      </c>
      <c r="J150" s="37">
        <v>1711110.83</v>
      </c>
      <c r="K150" s="38"/>
      <c r="L150" s="38"/>
      <c r="M150" s="38" t="s">
        <v>2979</v>
      </c>
      <c r="N150" s="38">
        <v>175</v>
      </c>
      <c r="O150" s="41">
        <f t="shared" si="2"/>
        <v>9777.7761714285716</v>
      </c>
      <c r="P150" s="38" t="s">
        <v>2980</v>
      </c>
      <c r="Q150" s="75" t="s">
        <v>434</v>
      </c>
    </row>
    <row r="151" spans="1:17" s="76" customFormat="1" ht="31.5" x14ac:dyDescent="0.25">
      <c r="A151" s="72">
        <v>141</v>
      </c>
      <c r="B151" s="9" t="s">
        <v>257</v>
      </c>
      <c r="C151" s="47" t="s">
        <v>258</v>
      </c>
      <c r="D151" s="74" t="s">
        <v>425</v>
      </c>
      <c r="E151" s="38">
        <v>58.5</v>
      </c>
      <c r="F151" s="38" t="s">
        <v>476</v>
      </c>
      <c r="G151" s="46"/>
      <c r="H151" s="44">
        <v>44935</v>
      </c>
      <c r="I151" s="39">
        <f t="shared" si="1"/>
        <v>24</v>
      </c>
      <c r="J151" s="37">
        <v>1348468.9</v>
      </c>
      <c r="K151" s="38"/>
      <c r="L151" s="38"/>
      <c r="M151" s="38" t="s">
        <v>2979</v>
      </c>
      <c r="N151" s="38">
        <v>170</v>
      </c>
      <c r="O151" s="41">
        <f t="shared" si="2"/>
        <v>7932.1699999999992</v>
      </c>
      <c r="P151" s="38" t="s">
        <v>2980</v>
      </c>
      <c r="Q151" s="75" t="s">
        <v>434</v>
      </c>
    </row>
    <row r="152" spans="1:17" s="76" customFormat="1" ht="31.5" x14ac:dyDescent="0.25">
      <c r="A152" s="72">
        <v>142</v>
      </c>
      <c r="B152" s="9" t="s">
        <v>259</v>
      </c>
      <c r="C152" s="47" t="s">
        <v>260</v>
      </c>
      <c r="D152" s="74" t="s">
        <v>425</v>
      </c>
      <c r="E152" s="38">
        <v>59.4</v>
      </c>
      <c r="F152" s="38" t="s">
        <v>511</v>
      </c>
      <c r="G152" s="46"/>
      <c r="H152" s="44">
        <v>45019</v>
      </c>
      <c r="I152" s="39">
        <f t="shared" si="1"/>
        <v>21</v>
      </c>
      <c r="J152" s="37">
        <v>1324672.3899999999</v>
      </c>
      <c r="K152" s="38"/>
      <c r="L152" s="38"/>
      <c r="M152" s="38" t="s">
        <v>2979</v>
      </c>
      <c r="N152" s="38">
        <v>167</v>
      </c>
      <c r="O152" s="41">
        <f t="shared" si="2"/>
        <v>7932.1699999999992</v>
      </c>
      <c r="P152" s="38" t="s">
        <v>2980</v>
      </c>
      <c r="Q152" s="75" t="s">
        <v>434</v>
      </c>
    </row>
    <row r="153" spans="1:17" s="76" customFormat="1" ht="31.5" x14ac:dyDescent="0.25">
      <c r="A153" s="72">
        <v>143</v>
      </c>
      <c r="B153" s="9" t="s">
        <v>261</v>
      </c>
      <c r="C153" s="47" t="s">
        <v>262</v>
      </c>
      <c r="D153" s="74" t="s">
        <v>425</v>
      </c>
      <c r="E153" s="38">
        <v>46</v>
      </c>
      <c r="F153" s="84" t="s">
        <v>455</v>
      </c>
      <c r="G153" s="46"/>
      <c r="H153" s="38"/>
      <c r="I153" s="39"/>
      <c r="J153" s="37"/>
      <c r="K153" s="38"/>
      <c r="L153" s="38"/>
      <c r="M153" s="38" t="s">
        <v>2979</v>
      </c>
      <c r="N153" s="38"/>
      <c r="O153" s="41"/>
      <c r="P153" s="38" t="s">
        <v>2980</v>
      </c>
      <c r="Q153" s="75" t="s">
        <v>434</v>
      </c>
    </row>
    <row r="154" spans="1:17" s="76" customFormat="1" ht="31.5" x14ac:dyDescent="0.25">
      <c r="A154" s="72">
        <v>144</v>
      </c>
      <c r="B154" s="9" t="s">
        <v>263</v>
      </c>
      <c r="C154" s="46" t="s">
        <v>264</v>
      </c>
      <c r="D154" s="74" t="s">
        <v>185</v>
      </c>
      <c r="E154" s="38">
        <v>60</v>
      </c>
      <c r="F154" s="38" t="s">
        <v>500</v>
      </c>
      <c r="G154" s="46"/>
      <c r="H154" s="44">
        <v>45229</v>
      </c>
      <c r="I154" s="39">
        <f t="shared" si="1"/>
        <v>14</v>
      </c>
      <c r="J154" s="37">
        <v>12779999</v>
      </c>
      <c r="K154" s="38"/>
      <c r="L154" s="38"/>
      <c r="M154" s="38" t="s">
        <v>2979</v>
      </c>
      <c r="N154" s="38">
        <v>180</v>
      </c>
      <c r="O154" s="41">
        <f t="shared" si="2"/>
        <v>70999.994444444441</v>
      </c>
      <c r="P154" s="38" t="s">
        <v>2980</v>
      </c>
      <c r="Q154" s="75" t="s">
        <v>501</v>
      </c>
    </row>
    <row r="155" spans="1:17" s="76" customFormat="1" ht="31.5" x14ac:dyDescent="0.25">
      <c r="A155" s="72">
        <v>145</v>
      </c>
      <c r="B155" s="9" t="s">
        <v>265</v>
      </c>
      <c r="C155" s="47" t="s">
        <v>503</v>
      </c>
      <c r="D155" s="74" t="s">
        <v>425</v>
      </c>
      <c r="E155" s="38">
        <v>60</v>
      </c>
      <c r="F155" s="38" t="s">
        <v>502</v>
      </c>
      <c r="G155" s="46"/>
      <c r="H155" s="44">
        <v>45264</v>
      </c>
      <c r="I155" s="39">
        <f t="shared" si="1"/>
        <v>13</v>
      </c>
      <c r="J155" s="37">
        <v>890230.02</v>
      </c>
      <c r="K155" s="38"/>
      <c r="L155" s="38"/>
      <c r="M155" s="38" t="s">
        <v>2979</v>
      </c>
      <c r="N155" s="38">
        <v>180</v>
      </c>
      <c r="O155" s="41">
        <f t="shared" si="2"/>
        <v>4945.7223333333332</v>
      </c>
      <c r="P155" s="38" t="s">
        <v>2980</v>
      </c>
      <c r="Q155" s="75" t="s">
        <v>501</v>
      </c>
    </row>
    <row r="156" spans="1:17" s="76" customFormat="1" ht="31.5" x14ac:dyDescent="0.25">
      <c r="A156" s="72">
        <v>146</v>
      </c>
      <c r="B156" s="9" t="s">
        <v>267</v>
      </c>
      <c r="C156" s="47" t="s">
        <v>266</v>
      </c>
      <c r="D156" s="74" t="s">
        <v>425</v>
      </c>
      <c r="E156" s="38">
        <v>42.3</v>
      </c>
      <c r="F156" s="38" t="s">
        <v>516</v>
      </c>
      <c r="G156" s="46" t="s">
        <v>2428</v>
      </c>
      <c r="H156" s="44">
        <v>43647</v>
      </c>
      <c r="I156" s="39">
        <f t="shared" si="1"/>
        <v>66</v>
      </c>
      <c r="J156" s="37">
        <v>5617315</v>
      </c>
      <c r="K156" s="38"/>
      <c r="L156" s="38"/>
      <c r="M156" s="38" t="s">
        <v>2979</v>
      </c>
      <c r="N156" s="38">
        <v>156</v>
      </c>
      <c r="O156" s="37">
        <f t="shared" si="2"/>
        <v>36008.429487179485</v>
      </c>
      <c r="P156" s="38" t="s">
        <v>2980</v>
      </c>
      <c r="Q156" s="75" t="s">
        <v>515</v>
      </c>
    </row>
    <row r="157" spans="1:17" s="76" customFormat="1" ht="31.5" x14ac:dyDescent="0.25">
      <c r="A157" s="72">
        <v>147</v>
      </c>
      <c r="B157" s="9" t="s">
        <v>268</v>
      </c>
      <c r="C157" s="47" t="s">
        <v>266</v>
      </c>
      <c r="D157" s="74" t="s">
        <v>425</v>
      </c>
      <c r="E157" s="38">
        <v>42.3</v>
      </c>
      <c r="F157" s="38" t="s">
        <v>517</v>
      </c>
      <c r="G157" s="46" t="s">
        <v>2429</v>
      </c>
      <c r="H157" s="44">
        <v>43647</v>
      </c>
      <c r="I157" s="39">
        <f t="shared" si="1"/>
        <v>66</v>
      </c>
      <c r="J157" s="37">
        <v>5617315</v>
      </c>
      <c r="K157" s="38"/>
      <c r="L157" s="38"/>
      <c r="M157" s="38" t="s">
        <v>2979</v>
      </c>
      <c r="N157" s="38">
        <v>156</v>
      </c>
      <c r="O157" s="37">
        <f t="shared" si="2"/>
        <v>36008.429487179485</v>
      </c>
      <c r="P157" s="38" t="s">
        <v>2980</v>
      </c>
      <c r="Q157" s="75" t="s">
        <v>515</v>
      </c>
    </row>
    <row r="158" spans="1:17" s="76" customFormat="1" ht="31.5" x14ac:dyDescent="0.25">
      <c r="A158" s="72">
        <v>148</v>
      </c>
      <c r="B158" s="9" t="s">
        <v>269</v>
      </c>
      <c r="C158" s="47" t="s">
        <v>266</v>
      </c>
      <c r="D158" s="74" t="s">
        <v>425</v>
      </c>
      <c r="E158" s="38">
        <v>57</v>
      </c>
      <c r="F158" s="38" t="s">
        <v>518</v>
      </c>
      <c r="G158" s="46" t="s">
        <v>2430</v>
      </c>
      <c r="H158" s="44">
        <v>44004</v>
      </c>
      <c r="I158" s="39">
        <f t="shared" si="1"/>
        <v>54</v>
      </c>
      <c r="J158" s="37">
        <v>6615833.3300000001</v>
      </c>
      <c r="K158" s="38"/>
      <c r="L158" s="38"/>
      <c r="M158" s="38" t="s">
        <v>2979</v>
      </c>
      <c r="N158" s="38">
        <v>156</v>
      </c>
      <c r="O158" s="37">
        <f t="shared" si="2"/>
        <v>42409.188012820516</v>
      </c>
      <c r="P158" s="38" t="s">
        <v>2980</v>
      </c>
      <c r="Q158" s="75" t="s">
        <v>515</v>
      </c>
    </row>
    <row r="159" spans="1:17" s="76" customFormat="1" ht="31.5" x14ac:dyDescent="0.25">
      <c r="A159" s="72">
        <v>149</v>
      </c>
      <c r="B159" s="9" t="s">
        <v>477</v>
      </c>
      <c r="C159" s="47" t="s">
        <v>480</v>
      </c>
      <c r="D159" s="74" t="s">
        <v>425</v>
      </c>
      <c r="E159" s="38">
        <v>46.3</v>
      </c>
      <c r="F159" s="38" t="s">
        <v>512</v>
      </c>
      <c r="G159" s="46"/>
      <c r="H159" s="38"/>
      <c r="I159" s="38"/>
      <c r="J159" s="37"/>
      <c r="K159" s="38"/>
      <c r="L159" s="38"/>
      <c r="M159" s="38" t="s">
        <v>2979</v>
      </c>
      <c r="N159" s="38"/>
      <c r="O159" s="41"/>
      <c r="P159" s="38" t="s">
        <v>2980</v>
      </c>
      <c r="Q159" s="75" t="s">
        <v>490</v>
      </c>
    </row>
    <row r="160" spans="1:17" s="76" customFormat="1" ht="31.5" x14ac:dyDescent="0.25">
      <c r="A160" s="72">
        <v>150</v>
      </c>
      <c r="B160" s="9" t="s">
        <v>478</v>
      </c>
      <c r="C160" s="47" t="s">
        <v>480</v>
      </c>
      <c r="D160" s="74" t="s">
        <v>425</v>
      </c>
      <c r="E160" s="38">
        <v>46.3</v>
      </c>
      <c r="F160" s="38" t="s">
        <v>513</v>
      </c>
      <c r="G160" s="46"/>
      <c r="H160" s="38"/>
      <c r="I160" s="38"/>
      <c r="J160" s="37"/>
      <c r="K160" s="38"/>
      <c r="L160" s="38"/>
      <c r="M160" s="38" t="s">
        <v>2979</v>
      </c>
      <c r="N160" s="38"/>
      <c r="O160" s="41"/>
      <c r="P160" s="38" t="s">
        <v>2980</v>
      </c>
      <c r="Q160" s="75" t="s">
        <v>490</v>
      </c>
    </row>
    <row r="161" spans="1:17" s="76" customFormat="1" ht="31.5" x14ac:dyDescent="0.25">
      <c r="A161" s="72">
        <v>151</v>
      </c>
      <c r="B161" s="9" t="s">
        <v>479</v>
      </c>
      <c r="C161" s="47" t="s">
        <v>480</v>
      </c>
      <c r="D161" s="74" t="s">
        <v>425</v>
      </c>
      <c r="E161" s="38">
        <v>46.3</v>
      </c>
      <c r="F161" s="38" t="s">
        <v>514</v>
      </c>
      <c r="G161" s="46"/>
      <c r="H161" s="38"/>
      <c r="I161" s="38"/>
      <c r="J161" s="37"/>
      <c r="K161" s="38"/>
      <c r="L161" s="38"/>
      <c r="M161" s="38" t="s">
        <v>2979</v>
      </c>
      <c r="N161" s="38"/>
      <c r="O161" s="41"/>
      <c r="P161" s="38" t="s">
        <v>2980</v>
      </c>
      <c r="Q161" s="75" t="s">
        <v>490</v>
      </c>
    </row>
    <row r="162" spans="1:17" s="76" customFormat="1" ht="31.5" x14ac:dyDescent="0.25">
      <c r="A162" s="72">
        <v>152</v>
      </c>
      <c r="B162" s="9" t="s">
        <v>481</v>
      </c>
      <c r="C162" s="47" t="s">
        <v>488</v>
      </c>
      <c r="D162" s="74" t="s">
        <v>425</v>
      </c>
      <c r="E162" s="38">
        <v>36.9</v>
      </c>
      <c r="F162" s="38" t="s">
        <v>489</v>
      </c>
      <c r="G162" s="46"/>
      <c r="H162" s="38"/>
      <c r="I162" s="38"/>
      <c r="J162" s="37"/>
      <c r="K162" s="38"/>
      <c r="L162" s="38"/>
      <c r="M162" s="38" t="s">
        <v>2979</v>
      </c>
      <c r="N162" s="38"/>
      <c r="O162" s="41"/>
      <c r="P162" s="38" t="s">
        <v>2980</v>
      </c>
      <c r="Q162" s="75" t="s">
        <v>490</v>
      </c>
    </row>
    <row r="163" spans="1:17" s="76" customFormat="1" ht="31.5" x14ac:dyDescent="0.25">
      <c r="A163" s="72">
        <v>153</v>
      </c>
      <c r="B163" s="9" t="s">
        <v>482</v>
      </c>
      <c r="C163" s="47" t="s">
        <v>480</v>
      </c>
      <c r="D163" s="74" t="s">
        <v>425</v>
      </c>
      <c r="E163" s="38">
        <v>46</v>
      </c>
      <c r="F163" s="38" t="s">
        <v>492</v>
      </c>
      <c r="G163" s="46"/>
      <c r="H163" s="38"/>
      <c r="I163" s="38"/>
      <c r="J163" s="37"/>
      <c r="K163" s="38"/>
      <c r="L163" s="38"/>
      <c r="M163" s="38" t="s">
        <v>2979</v>
      </c>
      <c r="N163" s="38"/>
      <c r="O163" s="41"/>
      <c r="P163" s="38" t="s">
        <v>2980</v>
      </c>
      <c r="Q163" s="75" t="s">
        <v>490</v>
      </c>
    </row>
    <row r="164" spans="1:17" s="76" customFormat="1" ht="31.5" x14ac:dyDescent="0.25">
      <c r="A164" s="72">
        <v>154</v>
      </c>
      <c r="B164" s="9" t="s">
        <v>483</v>
      </c>
      <c r="C164" s="47" t="s">
        <v>493</v>
      </c>
      <c r="D164" s="74" t="s">
        <v>425</v>
      </c>
      <c r="E164" s="38">
        <v>46</v>
      </c>
      <c r="F164" s="38" t="s">
        <v>494</v>
      </c>
      <c r="G164" s="46"/>
      <c r="H164" s="38"/>
      <c r="I164" s="38"/>
      <c r="J164" s="37"/>
      <c r="K164" s="38"/>
      <c r="L164" s="38"/>
      <c r="M164" s="38" t="s">
        <v>2979</v>
      </c>
      <c r="N164" s="38"/>
      <c r="O164" s="41"/>
      <c r="P164" s="38" t="s">
        <v>2980</v>
      </c>
      <c r="Q164" s="75" t="s">
        <v>490</v>
      </c>
    </row>
    <row r="165" spans="1:17" s="76" customFormat="1" ht="31.5" x14ac:dyDescent="0.25">
      <c r="A165" s="72">
        <v>155</v>
      </c>
      <c r="B165" s="9" t="s">
        <v>484</v>
      </c>
      <c r="C165" s="47" t="s">
        <v>495</v>
      </c>
      <c r="D165" s="74" t="s">
        <v>425</v>
      </c>
      <c r="E165" s="38">
        <v>37.1</v>
      </c>
      <c r="F165" s="38" t="s">
        <v>496</v>
      </c>
      <c r="G165" s="46"/>
      <c r="H165" s="38"/>
      <c r="I165" s="38"/>
      <c r="J165" s="37"/>
      <c r="K165" s="38"/>
      <c r="L165" s="38"/>
      <c r="M165" s="38" t="s">
        <v>2979</v>
      </c>
      <c r="N165" s="38"/>
      <c r="O165" s="41"/>
      <c r="P165" s="38" t="s">
        <v>2980</v>
      </c>
      <c r="Q165" s="75" t="s">
        <v>490</v>
      </c>
    </row>
    <row r="166" spans="1:17" s="76" customFormat="1" ht="31.5" x14ac:dyDescent="0.25">
      <c r="A166" s="72">
        <v>156</v>
      </c>
      <c r="B166" s="9" t="s">
        <v>485</v>
      </c>
      <c r="C166" s="47" t="s">
        <v>480</v>
      </c>
      <c r="D166" s="74" t="s">
        <v>425</v>
      </c>
      <c r="E166" s="38">
        <v>46</v>
      </c>
      <c r="F166" s="38" t="s">
        <v>498</v>
      </c>
      <c r="G166" s="46"/>
      <c r="H166" s="38"/>
      <c r="I166" s="38"/>
      <c r="J166" s="37"/>
      <c r="K166" s="38"/>
      <c r="L166" s="38"/>
      <c r="M166" s="38" t="s">
        <v>2979</v>
      </c>
      <c r="N166" s="38"/>
      <c r="O166" s="41"/>
      <c r="P166" s="38" t="s">
        <v>2980</v>
      </c>
      <c r="Q166" s="75" t="s">
        <v>490</v>
      </c>
    </row>
    <row r="167" spans="1:17" s="76" customFormat="1" ht="31.5" x14ac:dyDescent="0.25">
      <c r="A167" s="72">
        <v>157</v>
      </c>
      <c r="B167" s="9" t="s">
        <v>486</v>
      </c>
      <c r="C167" s="47" t="s">
        <v>480</v>
      </c>
      <c r="D167" s="74" t="s">
        <v>425</v>
      </c>
      <c r="E167" s="38">
        <v>46</v>
      </c>
      <c r="F167" s="38" t="s">
        <v>491</v>
      </c>
      <c r="G167" s="46"/>
      <c r="H167" s="38"/>
      <c r="I167" s="38"/>
      <c r="J167" s="37"/>
      <c r="K167" s="38"/>
      <c r="L167" s="38"/>
      <c r="M167" s="38" t="s">
        <v>2979</v>
      </c>
      <c r="N167" s="38"/>
      <c r="O167" s="41"/>
      <c r="P167" s="38" t="s">
        <v>2980</v>
      </c>
      <c r="Q167" s="75" t="s">
        <v>490</v>
      </c>
    </row>
    <row r="168" spans="1:17" s="76" customFormat="1" ht="31.5" x14ac:dyDescent="0.25">
      <c r="A168" s="72">
        <v>158</v>
      </c>
      <c r="B168" s="9" t="s">
        <v>487</v>
      </c>
      <c r="C168" s="47" t="s">
        <v>480</v>
      </c>
      <c r="D168" s="74" t="s">
        <v>425</v>
      </c>
      <c r="E168" s="38">
        <v>46</v>
      </c>
      <c r="F168" s="38" t="s">
        <v>497</v>
      </c>
      <c r="G168" s="46"/>
      <c r="H168" s="38"/>
      <c r="I168" s="38"/>
      <c r="J168" s="37"/>
      <c r="K168" s="38"/>
      <c r="L168" s="38"/>
      <c r="M168" s="38" t="s">
        <v>2979</v>
      </c>
      <c r="N168" s="38"/>
      <c r="O168" s="41"/>
      <c r="P168" s="38" t="s">
        <v>2980</v>
      </c>
      <c r="Q168" s="75" t="s">
        <v>490</v>
      </c>
    </row>
    <row r="169" spans="1:17" s="76" customFormat="1" ht="31.5" x14ac:dyDescent="0.25">
      <c r="A169" s="72">
        <v>159</v>
      </c>
      <c r="B169" s="9" t="s">
        <v>270</v>
      </c>
      <c r="C169" s="47" t="s">
        <v>271</v>
      </c>
      <c r="D169" s="74" t="s">
        <v>424</v>
      </c>
      <c r="E169" s="38">
        <v>67.5</v>
      </c>
      <c r="F169" s="38" t="s">
        <v>437</v>
      </c>
      <c r="G169" s="46"/>
      <c r="H169" s="44">
        <v>44407</v>
      </c>
      <c r="I169" s="39">
        <f>ROUND(_xlfn.DAYS("01.01.2025",H169)/30.416,0)</f>
        <v>41</v>
      </c>
      <c r="J169" s="37">
        <v>4672000</v>
      </c>
      <c r="K169" s="38"/>
      <c r="L169" s="38"/>
      <c r="M169" s="38" t="s">
        <v>2979</v>
      </c>
      <c r="N169" s="38">
        <v>180</v>
      </c>
      <c r="O169" s="41">
        <f t="shared" ref="O169:O186" si="3">J169/N169</f>
        <v>25955.555555555555</v>
      </c>
      <c r="P169" s="38" t="s">
        <v>2980</v>
      </c>
      <c r="Q169" s="75" t="s">
        <v>434</v>
      </c>
    </row>
    <row r="170" spans="1:17" s="76" customFormat="1" ht="31.5" x14ac:dyDescent="0.25">
      <c r="A170" s="72">
        <v>160</v>
      </c>
      <c r="B170" s="9" t="s">
        <v>21</v>
      </c>
      <c r="C170" s="47" t="s">
        <v>272</v>
      </c>
      <c r="D170" s="74" t="s">
        <v>424</v>
      </c>
      <c r="E170" s="38">
        <v>67.5</v>
      </c>
      <c r="F170" s="38" t="s">
        <v>438</v>
      </c>
      <c r="G170" s="46"/>
      <c r="H170" s="44">
        <v>44407</v>
      </c>
      <c r="I170" s="39">
        <f>ROUND(_xlfn.DAYS("01.01.2025",H170)/30.416,0)</f>
        <v>41</v>
      </c>
      <c r="J170" s="37">
        <v>4672000</v>
      </c>
      <c r="K170" s="38"/>
      <c r="L170" s="38"/>
      <c r="M170" s="38" t="s">
        <v>2979</v>
      </c>
      <c r="N170" s="38">
        <v>180</v>
      </c>
      <c r="O170" s="41">
        <f t="shared" si="3"/>
        <v>25955.555555555555</v>
      </c>
      <c r="P170" s="38" t="s">
        <v>2980</v>
      </c>
      <c r="Q170" s="75" t="s">
        <v>434</v>
      </c>
    </row>
    <row r="171" spans="1:17" s="76" customFormat="1" ht="31.5" x14ac:dyDescent="0.25">
      <c r="A171" s="72">
        <v>161</v>
      </c>
      <c r="B171" s="9" t="s">
        <v>273</v>
      </c>
      <c r="C171" s="47" t="s">
        <v>274</v>
      </c>
      <c r="D171" s="74" t="s">
        <v>424</v>
      </c>
      <c r="E171" s="38">
        <v>34</v>
      </c>
      <c r="F171" s="38" t="s">
        <v>439</v>
      </c>
      <c r="G171" s="46"/>
      <c r="H171" s="44">
        <v>45141</v>
      </c>
      <c r="I171" s="39">
        <f>ROUND(_xlfn.DAYS("01.01.2025",H171)/30.416,0)</f>
        <v>17</v>
      </c>
      <c r="J171" s="37">
        <v>2955333.33</v>
      </c>
      <c r="K171" s="38"/>
      <c r="L171" s="38"/>
      <c r="M171" s="38" t="s">
        <v>2979</v>
      </c>
      <c r="N171" s="38">
        <v>180</v>
      </c>
      <c r="O171" s="41">
        <f t="shared" si="3"/>
        <v>16418.518500000002</v>
      </c>
      <c r="P171" s="38" t="s">
        <v>2980</v>
      </c>
      <c r="Q171" s="75" t="s">
        <v>434</v>
      </c>
    </row>
    <row r="172" spans="1:17" s="76" customFormat="1" ht="31.5" x14ac:dyDescent="0.25">
      <c r="A172" s="72">
        <v>162</v>
      </c>
      <c r="B172" s="9" t="s">
        <v>275</v>
      </c>
      <c r="C172" s="47" t="s">
        <v>276</v>
      </c>
      <c r="D172" s="74" t="s">
        <v>424</v>
      </c>
      <c r="E172" s="38">
        <v>56.8</v>
      </c>
      <c r="F172" s="38" t="s">
        <v>440</v>
      </c>
      <c r="G172" s="46"/>
      <c r="H172" s="44">
        <v>44407</v>
      </c>
      <c r="I172" s="39">
        <f t="shared" ref="I172:I186" si="4">ROUND(_xlfn.DAYS("01.01.2025",H172)/30.416,0)</f>
        <v>41</v>
      </c>
      <c r="J172" s="37">
        <v>4022000</v>
      </c>
      <c r="K172" s="38"/>
      <c r="L172" s="38"/>
      <c r="M172" s="38" t="s">
        <v>2979</v>
      </c>
      <c r="N172" s="38">
        <v>180</v>
      </c>
      <c r="O172" s="41">
        <f t="shared" si="3"/>
        <v>22344.444444444445</v>
      </c>
      <c r="P172" s="38" t="s">
        <v>2980</v>
      </c>
      <c r="Q172" s="75" t="s">
        <v>434</v>
      </c>
    </row>
    <row r="173" spans="1:17" s="76" customFormat="1" ht="31.5" x14ac:dyDescent="0.25">
      <c r="A173" s="72">
        <v>163</v>
      </c>
      <c r="B173" s="9" t="s">
        <v>277</v>
      </c>
      <c r="C173" s="47" t="s">
        <v>278</v>
      </c>
      <c r="D173" s="74" t="s">
        <v>425</v>
      </c>
      <c r="E173" s="38">
        <v>42.4</v>
      </c>
      <c r="F173" s="38" t="s">
        <v>447</v>
      </c>
      <c r="G173" s="46"/>
      <c r="H173" s="44">
        <v>43691</v>
      </c>
      <c r="I173" s="39">
        <f t="shared" si="4"/>
        <v>65</v>
      </c>
      <c r="J173" s="37">
        <v>3257930</v>
      </c>
      <c r="K173" s="38"/>
      <c r="L173" s="38"/>
      <c r="M173" s="38" t="s">
        <v>2979</v>
      </c>
      <c r="N173" s="38">
        <v>156</v>
      </c>
      <c r="O173" s="41">
        <f t="shared" si="3"/>
        <v>20884.166666666668</v>
      </c>
      <c r="P173" s="38" t="s">
        <v>2980</v>
      </c>
      <c r="Q173" s="75" t="s">
        <v>434</v>
      </c>
    </row>
    <row r="174" spans="1:17" s="76" customFormat="1" ht="31.5" x14ac:dyDescent="0.25">
      <c r="A174" s="72">
        <v>164</v>
      </c>
      <c r="B174" s="9" t="s">
        <v>279</v>
      </c>
      <c r="C174" s="47" t="s">
        <v>280</v>
      </c>
      <c r="D174" s="74" t="s">
        <v>425</v>
      </c>
      <c r="E174" s="38">
        <v>42.4</v>
      </c>
      <c r="F174" s="38" t="s">
        <v>448</v>
      </c>
      <c r="G174" s="46"/>
      <c r="H174" s="44">
        <v>43691</v>
      </c>
      <c r="I174" s="39">
        <f t="shared" si="4"/>
        <v>65</v>
      </c>
      <c r="J174" s="37">
        <v>2379951</v>
      </c>
      <c r="K174" s="38"/>
      <c r="L174" s="38"/>
      <c r="M174" s="38" t="s">
        <v>2979</v>
      </c>
      <c r="N174" s="38">
        <v>156</v>
      </c>
      <c r="O174" s="41">
        <f t="shared" si="3"/>
        <v>15256.096153846154</v>
      </c>
      <c r="P174" s="38" t="s">
        <v>2980</v>
      </c>
      <c r="Q174" s="75" t="s">
        <v>434</v>
      </c>
    </row>
    <row r="175" spans="1:17" s="76" customFormat="1" ht="31.5" x14ac:dyDescent="0.25">
      <c r="A175" s="72">
        <v>165</v>
      </c>
      <c r="B175" s="9" t="s">
        <v>281</v>
      </c>
      <c r="C175" s="47" t="s">
        <v>282</v>
      </c>
      <c r="D175" s="74" t="s">
        <v>425</v>
      </c>
      <c r="E175" s="38">
        <v>42.3</v>
      </c>
      <c r="F175" s="38" t="s">
        <v>449</v>
      </c>
      <c r="G175" s="46"/>
      <c r="H175" s="44">
        <v>43691</v>
      </c>
      <c r="I175" s="39">
        <f t="shared" si="4"/>
        <v>65</v>
      </c>
      <c r="J175" s="37">
        <v>2771903</v>
      </c>
      <c r="K175" s="38"/>
      <c r="L175" s="38"/>
      <c r="M175" s="38" t="s">
        <v>2979</v>
      </c>
      <c r="N175" s="38">
        <v>156</v>
      </c>
      <c r="O175" s="41">
        <f t="shared" si="3"/>
        <v>17768.608974358973</v>
      </c>
      <c r="P175" s="38" t="s">
        <v>2980</v>
      </c>
      <c r="Q175" s="75" t="s">
        <v>434</v>
      </c>
    </row>
    <row r="176" spans="1:17" s="76" customFormat="1" ht="31.5" x14ac:dyDescent="0.25">
      <c r="A176" s="72">
        <v>166</v>
      </c>
      <c r="B176" s="9" t="s">
        <v>283</v>
      </c>
      <c r="C176" s="47" t="s">
        <v>284</v>
      </c>
      <c r="D176" s="74" t="s">
        <v>425</v>
      </c>
      <c r="E176" s="38">
        <v>42.3</v>
      </c>
      <c r="F176" s="38" t="s">
        <v>450</v>
      </c>
      <c r="G176" s="46"/>
      <c r="H176" s="44">
        <v>43691</v>
      </c>
      <c r="I176" s="39">
        <f t="shared" si="4"/>
        <v>65</v>
      </c>
      <c r="J176" s="37">
        <v>2988046</v>
      </c>
      <c r="K176" s="38"/>
      <c r="L176" s="38"/>
      <c r="M176" s="38" t="s">
        <v>2979</v>
      </c>
      <c r="N176" s="38">
        <v>156</v>
      </c>
      <c r="O176" s="41">
        <f t="shared" si="3"/>
        <v>19154.141025641027</v>
      </c>
      <c r="P176" s="38" t="s">
        <v>2980</v>
      </c>
      <c r="Q176" s="75" t="s">
        <v>434</v>
      </c>
    </row>
    <row r="177" spans="1:17" s="76" customFormat="1" ht="31.5" x14ac:dyDescent="0.25">
      <c r="A177" s="72">
        <v>167</v>
      </c>
      <c r="B177" s="9" t="s">
        <v>285</v>
      </c>
      <c r="C177" s="47" t="s">
        <v>286</v>
      </c>
      <c r="D177" s="74" t="s">
        <v>425</v>
      </c>
      <c r="E177" s="38">
        <v>42.4</v>
      </c>
      <c r="F177" s="84" t="s">
        <v>444</v>
      </c>
      <c r="G177" s="46"/>
      <c r="H177" s="44">
        <v>43968</v>
      </c>
      <c r="I177" s="39">
        <f t="shared" si="4"/>
        <v>56</v>
      </c>
      <c r="J177" s="37">
        <v>2307320</v>
      </c>
      <c r="K177" s="38"/>
      <c r="L177" s="38"/>
      <c r="M177" s="38" t="s">
        <v>2979</v>
      </c>
      <c r="N177" s="38">
        <v>156</v>
      </c>
      <c r="O177" s="41">
        <f t="shared" si="3"/>
        <v>14790.51282051282</v>
      </c>
      <c r="P177" s="38" t="s">
        <v>2980</v>
      </c>
      <c r="Q177" s="75" t="s">
        <v>434</v>
      </c>
    </row>
    <row r="178" spans="1:17" s="76" customFormat="1" ht="31.5" x14ac:dyDescent="0.25">
      <c r="A178" s="72">
        <v>168</v>
      </c>
      <c r="B178" s="9" t="s">
        <v>287</v>
      </c>
      <c r="C178" s="47" t="s">
        <v>288</v>
      </c>
      <c r="D178" s="74" t="s">
        <v>425</v>
      </c>
      <c r="E178" s="38">
        <v>53.9</v>
      </c>
      <c r="F178" s="38" t="s">
        <v>445</v>
      </c>
      <c r="G178" s="46"/>
      <c r="H178" s="44">
        <v>43691</v>
      </c>
      <c r="I178" s="39">
        <f t="shared" si="4"/>
        <v>65</v>
      </c>
      <c r="J178" s="37">
        <v>6059700</v>
      </c>
      <c r="K178" s="38"/>
      <c r="L178" s="38"/>
      <c r="M178" s="38" t="s">
        <v>2979</v>
      </c>
      <c r="N178" s="38">
        <v>156</v>
      </c>
      <c r="O178" s="41">
        <f t="shared" si="3"/>
        <v>38844.230769230766</v>
      </c>
      <c r="P178" s="38" t="s">
        <v>2980</v>
      </c>
      <c r="Q178" s="75" t="s">
        <v>434</v>
      </c>
    </row>
    <row r="179" spans="1:17" s="76" customFormat="1" ht="31.5" x14ac:dyDescent="0.25">
      <c r="A179" s="72">
        <v>169</v>
      </c>
      <c r="B179" s="9" t="s">
        <v>289</v>
      </c>
      <c r="C179" s="47" t="s">
        <v>290</v>
      </c>
      <c r="D179" s="74" t="s">
        <v>425</v>
      </c>
      <c r="E179" s="38">
        <v>42.4</v>
      </c>
      <c r="F179" s="38" t="s">
        <v>446</v>
      </c>
      <c r="G179" s="46"/>
      <c r="H179" s="44">
        <v>43978</v>
      </c>
      <c r="I179" s="39">
        <f t="shared" si="4"/>
        <v>55</v>
      </c>
      <c r="J179" s="37">
        <v>2307320</v>
      </c>
      <c r="K179" s="38"/>
      <c r="L179" s="38"/>
      <c r="M179" s="38" t="s">
        <v>2979</v>
      </c>
      <c r="N179" s="38">
        <v>156</v>
      </c>
      <c r="O179" s="41">
        <f t="shared" si="3"/>
        <v>14790.51282051282</v>
      </c>
      <c r="P179" s="38" t="s">
        <v>2980</v>
      </c>
      <c r="Q179" s="75" t="s">
        <v>434</v>
      </c>
    </row>
    <row r="180" spans="1:17" s="76" customFormat="1" ht="31.5" x14ac:dyDescent="0.25">
      <c r="A180" s="72">
        <v>170</v>
      </c>
      <c r="B180" s="9" t="s">
        <v>291</v>
      </c>
      <c r="C180" s="47" t="s">
        <v>292</v>
      </c>
      <c r="D180" s="74" t="s">
        <v>425</v>
      </c>
      <c r="E180" s="38">
        <v>59.3</v>
      </c>
      <c r="F180" s="38" t="s">
        <v>451</v>
      </c>
      <c r="G180" s="46"/>
      <c r="H180" s="44">
        <v>43691</v>
      </c>
      <c r="I180" s="39">
        <f t="shared" si="4"/>
        <v>65</v>
      </c>
      <c r="J180" s="37">
        <v>2448555.83</v>
      </c>
      <c r="K180" s="38"/>
      <c r="L180" s="38"/>
      <c r="M180" s="38" t="s">
        <v>2979</v>
      </c>
      <c r="N180" s="38">
        <v>156</v>
      </c>
      <c r="O180" s="41">
        <f t="shared" si="3"/>
        <v>15695.870705128205</v>
      </c>
      <c r="P180" s="38" t="s">
        <v>2980</v>
      </c>
      <c r="Q180" s="75" t="s">
        <v>434</v>
      </c>
    </row>
    <row r="181" spans="1:17" s="76" customFormat="1" ht="31.5" x14ac:dyDescent="0.25">
      <c r="A181" s="72">
        <v>171</v>
      </c>
      <c r="B181" s="9" t="s">
        <v>293</v>
      </c>
      <c r="C181" s="47" t="s">
        <v>294</v>
      </c>
      <c r="D181" s="74" t="s">
        <v>425</v>
      </c>
      <c r="E181" s="38">
        <v>59.1</v>
      </c>
      <c r="F181" s="38" t="s">
        <v>452</v>
      </c>
      <c r="G181" s="46"/>
      <c r="H181" s="44">
        <v>43691</v>
      </c>
      <c r="I181" s="39">
        <f t="shared" si="4"/>
        <v>65</v>
      </c>
      <c r="J181" s="37">
        <v>4068435</v>
      </c>
      <c r="K181" s="38"/>
      <c r="L181" s="38"/>
      <c r="M181" s="38" t="s">
        <v>2979</v>
      </c>
      <c r="N181" s="38">
        <v>156</v>
      </c>
      <c r="O181" s="41">
        <f t="shared" si="3"/>
        <v>26079.711538461539</v>
      </c>
      <c r="P181" s="38" t="s">
        <v>2980</v>
      </c>
      <c r="Q181" s="75" t="s">
        <v>434</v>
      </c>
    </row>
    <row r="182" spans="1:17" s="76" customFormat="1" ht="31.5" x14ac:dyDescent="0.25">
      <c r="A182" s="72">
        <v>172</v>
      </c>
      <c r="B182" s="9" t="s">
        <v>453</v>
      </c>
      <c r="C182" s="47" t="s">
        <v>295</v>
      </c>
      <c r="D182" s="74" t="s">
        <v>425</v>
      </c>
      <c r="E182" s="38">
        <v>53.8</v>
      </c>
      <c r="F182" s="38" t="s">
        <v>454</v>
      </c>
      <c r="G182" s="46"/>
      <c r="H182" s="44">
        <v>43903</v>
      </c>
      <c r="I182" s="39">
        <f t="shared" si="4"/>
        <v>58</v>
      </c>
      <c r="J182" s="37">
        <v>5659147.6699999999</v>
      </c>
      <c r="K182" s="38"/>
      <c r="L182" s="38"/>
      <c r="M182" s="38" t="s">
        <v>2979</v>
      </c>
      <c r="N182" s="38">
        <v>143</v>
      </c>
      <c r="O182" s="41">
        <f t="shared" si="3"/>
        <v>39574.459230769229</v>
      </c>
      <c r="P182" s="38" t="s">
        <v>2980</v>
      </c>
      <c r="Q182" s="75" t="s">
        <v>434</v>
      </c>
    </row>
    <row r="183" spans="1:17" s="76" customFormat="1" ht="31.5" x14ac:dyDescent="0.25">
      <c r="A183" s="72">
        <v>173</v>
      </c>
      <c r="B183" s="9" t="s">
        <v>296</v>
      </c>
      <c r="C183" s="47" t="s">
        <v>297</v>
      </c>
      <c r="D183" s="74" t="s">
        <v>425</v>
      </c>
      <c r="E183" s="38">
        <v>37.6</v>
      </c>
      <c r="F183" s="38" t="s">
        <v>457</v>
      </c>
      <c r="G183" s="46"/>
      <c r="H183" s="44">
        <v>43973</v>
      </c>
      <c r="I183" s="39">
        <f t="shared" si="4"/>
        <v>55</v>
      </c>
      <c r="J183" s="37">
        <v>3163692.33</v>
      </c>
      <c r="K183" s="38"/>
      <c r="L183" s="38"/>
      <c r="M183" s="38" t="s">
        <v>2979</v>
      </c>
      <c r="N183" s="38">
        <v>156</v>
      </c>
      <c r="O183" s="41">
        <f t="shared" si="3"/>
        <v>20280.079038461539</v>
      </c>
      <c r="P183" s="38" t="s">
        <v>2980</v>
      </c>
      <c r="Q183" s="75" t="s">
        <v>434</v>
      </c>
    </row>
    <row r="184" spans="1:17" s="76" customFormat="1" ht="31.5" x14ac:dyDescent="0.25">
      <c r="A184" s="72">
        <v>174</v>
      </c>
      <c r="B184" s="9" t="s">
        <v>298</v>
      </c>
      <c r="C184" s="47" t="s">
        <v>299</v>
      </c>
      <c r="D184" s="74" t="s">
        <v>425</v>
      </c>
      <c r="E184" s="38">
        <v>43.2</v>
      </c>
      <c r="F184" s="38" t="s">
        <v>458</v>
      </c>
      <c r="G184" s="46"/>
      <c r="H184" s="44">
        <v>44713</v>
      </c>
      <c r="I184" s="39">
        <f t="shared" si="4"/>
        <v>31</v>
      </c>
      <c r="J184" s="37">
        <v>4946209</v>
      </c>
      <c r="K184" s="38"/>
      <c r="L184" s="38"/>
      <c r="M184" s="38" t="s">
        <v>2979</v>
      </c>
      <c r="N184" s="38">
        <v>180</v>
      </c>
      <c r="O184" s="41">
        <f t="shared" si="3"/>
        <v>27478.93888888889</v>
      </c>
      <c r="P184" s="38" t="s">
        <v>2980</v>
      </c>
      <c r="Q184" s="75" t="s">
        <v>434</v>
      </c>
    </row>
    <row r="185" spans="1:17" s="76" customFormat="1" ht="31.5" x14ac:dyDescent="0.25">
      <c r="A185" s="72">
        <v>175</v>
      </c>
      <c r="B185" s="9" t="s">
        <v>300</v>
      </c>
      <c r="C185" s="47" t="s">
        <v>301</v>
      </c>
      <c r="D185" s="74" t="s">
        <v>425</v>
      </c>
      <c r="E185" s="38">
        <v>33</v>
      </c>
      <c r="F185" s="38" t="s">
        <v>459</v>
      </c>
      <c r="G185" s="46"/>
      <c r="H185" s="44">
        <v>44756</v>
      </c>
      <c r="I185" s="39">
        <f t="shared" si="4"/>
        <v>30</v>
      </c>
      <c r="J185" s="37">
        <v>142000</v>
      </c>
      <c r="K185" s="38"/>
      <c r="L185" s="38"/>
      <c r="M185" s="38" t="s">
        <v>2979</v>
      </c>
      <c r="N185" s="38">
        <v>180</v>
      </c>
      <c r="O185" s="41">
        <f t="shared" si="3"/>
        <v>788.88888888888891</v>
      </c>
      <c r="P185" s="38" t="s">
        <v>2980</v>
      </c>
      <c r="Q185" s="75" t="s">
        <v>434</v>
      </c>
    </row>
    <row r="186" spans="1:17" s="76" customFormat="1" ht="31.5" x14ac:dyDescent="0.25">
      <c r="A186" s="72">
        <v>176</v>
      </c>
      <c r="B186" s="9" t="s">
        <v>302</v>
      </c>
      <c r="C186" s="47" t="s">
        <v>303</v>
      </c>
      <c r="D186" s="74" t="s">
        <v>425</v>
      </c>
      <c r="E186" s="38">
        <v>65.8</v>
      </c>
      <c r="F186" s="38" t="s">
        <v>460</v>
      </c>
      <c r="G186" s="46"/>
      <c r="H186" s="44">
        <v>44953</v>
      </c>
      <c r="I186" s="39">
        <f t="shared" si="4"/>
        <v>23</v>
      </c>
      <c r="J186" s="37">
        <v>537564.91</v>
      </c>
      <c r="K186" s="38"/>
      <c r="L186" s="38"/>
      <c r="M186" s="38" t="s">
        <v>2979</v>
      </c>
      <c r="N186" s="38">
        <v>180</v>
      </c>
      <c r="O186" s="41">
        <f t="shared" si="3"/>
        <v>2986.4717222222225</v>
      </c>
      <c r="P186" s="38" t="s">
        <v>2980</v>
      </c>
      <c r="Q186" s="75" t="s">
        <v>434</v>
      </c>
    </row>
    <row r="187" spans="1:17" s="76" customFormat="1" ht="31.5" x14ac:dyDescent="0.25">
      <c r="A187" s="72">
        <v>177</v>
      </c>
      <c r="B187" s="9" t="s">
        <v>304</v>
      </c>
      <c r="C187" s="47" t="s">
        <v>305</v>
      </c>
      <c r="D187" s="74" t="s">
        <v>425</v>
      </c>
      <c r="E187" s="38">
        <v>6</v>
      </c>
      <c r="F187" s="38" t="s">
        <v>462</v>
      </c>
      <c r="G187" s="46" t="s">
        <v>2431</v>
      </c>
      <c r="H187" s="44">
        <v>45397</v>
      </c>
      <c r="I187" s="45">
        <v>8.6666666666666661</v>
      </c>
      <c r="J187" s="19">
        <v>833333.33</v>
      </c>
      <c r="K187" s="38"/>
      <c r="L187" s="38"/>
      <c r="M187" s="46" t="s">
        <v>2886</v>
      </c>
      <c r="N187" s="38"/>
      <c r="O187" s="19">
        <v>3472.22</v>
      </c>
      <c r="P187" s="38" t="s">
        <v>2980</v>
      </c>
      <c r="Q187" s="75" t="s">
        <v>461</v>
      </c>
    </row>
    <row r="188" spans="1:17" s="76" customFormat="1" ht="31.5" x14ac:dyDescent="0.25">
      <c r="A188" s="72">
        <v>178</v>
      </c>
      <c r="B188" s="9" t="s">
        <v>306</v>
      </c>
      <c r="C188" s="47" t="s">
        <v>307</v>
      </c>
      <c r="D188" s="74" t="s">
        <v>425</v>
      </c>
      <c r="E188" s="38">
        <v>7</v>
      </c>
      <c r="F188" s="38" t="s">
        <v>463</v>
      </c>
      <c r="G188" s="46" t="s">
        <v>2432</v>
      </c>
      <c r="H188" s="31">
        <v>45397</v>
      </c>
      <c r="I188" s="45">
        <v>8.6666666666666661</v>
      </c>
      <c r="J188" s="19">
        <v>833333.33</v>
      </c>
      <c r="K188" s="38"/>
      <c r="L188" s="38"/>
      <c r="M188" s="38" t="s">
        <v>2886</v>
      </c>
      <c r="N188" s="38"/>
      <c r="O188" s="19">
        <v>3472.22</v>
      </c>
      <c r="P188" s="38" t="s">
        <v>2980</v>
      </c>
      <c r="Q188" s="75" t="s">
        <v>461</v>
      </c>
    </row>
    <row r="189" spans="1:17" s="76" customFormat="1" ht="31.5" x14ac:dyDescent="0.25">
      <c r="A189" s="72">
        <v>179</v>
      </c>
      <c r="B189" s="9" t="s">
        <v>308</v>
      </c>
      <c r="C189" s="47" t="s">
        <v>309</v>
      </c>
      <c r="D189" s="74" t="s">
        <v>425</v>
      </c>
      <c r="E189" s="38">
        <v>8.5</v>
      </c>
      <c r="F189" s="38" t="s">
        <v>464</v>
      </c>
      <c r="G189" s="46" t="s">
        <v>2433</v>
      </c>
      <c r="H189" s="31">
        <v>45397</v>
      </c>
      <c r="I189" s="45">
        <v>8.6666666666666661</v>
      </c>
      <c r="J189" s="19">
        <v>833333.33</v>
      </c>
      <c r="K189" s="38"/>
      <c r="L189" s="38"/>
      <c r="M189" s="38" t="s">
        <v>2886</v>
      </c>
      <c r="N189" s="38"/>
      <c r="O189" s="19">
        <v>3472.22</v>
      </c>
      <c r="P189" s="38" t="s">
        <v>2980</v>
      </c>
      <c r="Q189" s="75" t="s">
        <v>461</v>
      </c>
    </row>
    <row r="190" spans="1:17" s="76" customFormat="1" ht="31.5" x14ac:dyDescent="0.25">
      <c r="A190" s="72">
        <v>180</v>
      </c>
      <c r="B190" s="9" t="s">
        <v>310</v>
      </c>
      <c r="C190" s="47" t="s">
        <v>311</v>
      </c>
      <c r="D190" s="74" t="s">
        <v>425</v>
      </c>
      <c r="E190" s="38">
        <v>53.9</v>
      </c>
      <c r="F190" s="38" t="s">
        <v>465</v>
      </c>
      <c r="G190" s="46"/>
      <c r="H190" s="44">
        <v>44953</v>
      </c>
      <c r="I190" s="39">
        <f>ROUND(_xlfn.DAYS("01.01.2025",H190)/30.416,0)</f>
        <v>23</v>
      </c>
      <c r="J190" s="37">
        <v>2575187.5</v>
      </c>
      <c r="K190" s="38"/>
      <c r="L190" s="38"/>
      <c r="M190" s="38" t="s">
        <v>2979</v>
      </c>
      <c r="N190" s="38">
        <v>180</v>
      </c>
      <c r="O190" s="41">
        <f t="shared" ref="O190:O192" si="5">J190/N190</f>
        <v>14306.597222222223</v>
      </c>
      <c r="P190" s="38" t="s">
        <v>2980</v>
      </c>
      <c r="Q190" s="75" t="s">
        <v>434</v>
      </c>
    </row>
    <row r="191" spans="1:17" s="76" customFormat="1" ht="31.5" x14ac:dyDescent="0.25">
      <c r="A191" s="72">
        <v>181</v>
      </c>
      <c r="B191" s="9" t="s">
        <v>312</v>
      </c>
      <c r="C191" s="47" t="s">
        <v>466</v>
      </c>
      <c r="D191" s="74" t="s">
        <v>425</v>
      </c>
      <c r="E191" s="38">
        <v>42.3</v>
      </c>
      <c r="F191" s="38" t="s">
        <v>467</v>
      </c>
      <c r="G191" s="46"/>
      <c r="H191" s="44">
        <v>44953</v>
      </c>
      <c r="I191" s="39">
        <f>ROUND(_xlfn.DAYS("01.01.2025",H191)/30.416,0)</f>
        <v>23</v>
      </c>
      <c r="J191" s="37">
        <v>3493364.17</v>
      </c>
      <c r="K191" s="38"/>
      <c r="L191" s="38"/>
      <c r="M191" s="38" t="s">
        <v>2979</v>
      </c>
      <c r="N191" s="38">
        <v>180</v>
      </c>
      <c r="O191" s="41">
        <f t="shared" si="5"/>
        <v>19407.578722222221</v>
      </c>
      <c r="P191" s="38" t="s">
        <v>2980</v>
      </c>
      <c r="Q191" s="75" t="s">
        <v>434</v>
      </c>
    </row>
    <row r="192" spans="1:17" s="76" customFormat="1" ht="31.5" x14ac:dyDescent="0.25">
      <c r="A192" s="72">
        <v>182</v>
      </c>
      <c r="B192" s="9" t="s">
        <v>313</v>
      </c>
      <c r="C192" s="47" t="s">
        <v>314</v>
      </c>
      <c r="D192" s="74" t="s">
        <v>424</v>
      </c>
      <c r="E192" s="38">
        <v>37.700000000000003</v>
      </c>
      <c r="F192" s="38" t="s">
        <v>499</v>
      </c>
      <c r="G192" s="46"/>
      <c r="H192" s="44">
        <v>45154</v>
      </c>
      <c r="I192" s="39">
        <f>ROUND(_xlfn.DAYS("01.01.2025",H192)/30.416,0)</f>
        <v>17</v>
      </c>
      <c r="J192" s="37">
        <v>970150</v>
      </c>
      <c r="K192" s="38"/>
      <c r="L192" s="38"/>
      <c r="M192" s="38" t="s">
        <v>2979</v>
      </c>
      <c r="N192" s="38">
        <v>180</v>
      </c>
      <c r="O192" s="41">
        <f t="shared" si="5"/>
        <v>5389.7222222222226</v>
      </c>
      <c r="P192" s="38" t="s">
        <v>2980</v>
      </c>
      <c r="Q192" s="75" t="s">
        <v>434</v>
      </c>
    </row>
    <row r="193" spans="1:17" s="76" customFormat="1" ht="31.5" x14ac:dyDescent="0.25">
      <c r="A193" s="72">
        <v>183</v>
      </c>
      <c r="B193" s="9" t="s">
        <v>315</v>
      </c>
      <c r="C193" s="47" t="s">
        <v>316</v>
      </c>
      <c r="D193" s="74" t="s">
        <v>424</v>
      </c>
      <c r="E193" s="38">
        <v>77.900000000000006</v>
      </c>
      <c r="F193" s="38" t="s">
        <v>688</v>
      </c>
      <c r="G193" s="42"/>
      <c r="H193" s="38"/>
      <c r="I193" s="45"/>
      <c r="J193" s="37"/>
      <c r="K193" s="38"/>
      <c r="L193" s="38"/>
      <c r="M193" s="38" t="s">
        <v>2979</v>
      </c>
      <c r="N193" s="38"/>
      <c r="O193" s="37"/>
      <c r="P193" s="38"/>
      <c r="Q193" s="2" t="s">
        <v>687</v>
      </c>
    </row>
    <row r="194" spans="1:17" s="76" customFormat="1" ht="31.5" x14ac:dyDescent="0.25">
      <c r="A194" s="72">
        <v>184</v>
      </c>
      <c r="B194" s="9" t="s">
        <v>317</v>
      </c>
      <c r="C194" s="47" t="s">
        <v>318</v>
      </c>
      <c r="D194" s="74" t="s">
        <v>424</v>
      </c>
      <c r="E194" s="38">
        <v>53.2</v>
      </c>
      <c r="F194" s="38" t="s">
        <v>690</v>
      </c>
      <c r="G194" s="42"/>
      <c r="H194" s="38"/>
      <c r="I194" s="45"/>
      <c r="J194" s="37"/>
      <c r="K194" s="38"/>
      <c r="L194" s="38"/>
      <c r="M194" s="38" t="s">
        <v>2979</v>
      </c>
      <c r="N194" s="38"/>
      <c r="O194" s="37"/>
      <c r="P194" s="38"/>
      <c r="Q194" s="2" t="s">
        <v>689</v>
      </c>
    </row>
    <row r="195" spans="1:17" s="76" customFormat="1" ht="31.5" x14ac:dyDescent="0.25">
      <c r="A195" s="72">
        <v>185</v>
      </c>
      <c r="B195" s="9" t="s">
        <v>319</v>
      </c>
      <c r="C195" s="47" t="s">
        <v>320</v>
      </c>
      <c r="D195" s="74" t="s">
        <v>425</v>
      </c>
      <c r="E195" s="38">
        <v>75.400000000000006</v>
      </c>
      <c r="F195" s="38" t="s">
        <v>581</v>
      </c>
      <c r="G195" s="46"/>
      <c r="H195" s="38"/>
      <c r="I195" s="45"/>
      <c r="J195" s="37"/>
      <c r="K195" s="38"/>
      <c r="L195" s="38"/>
      <c r="M195" s="38" t="s">
        <v>2979</v>
      </c>
      <c r="N195" s="38"/>
      <c r="O195" s="37"/>
      <c r="P195" s="38" t="s">
        <v>2980</v>
      </c>
      <c r="Q195" s="85" t="s">
        <v>582</v>
      </c>
    </row>
    <row r="196" spans="1:17" s="76" customFormat="1" ht="47.25" x14ac:dyDescent="0.25">
      <c r="A196" s="72">
        <v>186</v>
      </c>
      <c r="B196" s="86" t="s">
        <v>321</v>
      </c>
      <c r="C196" s="46" t="s">
        <v>578</v>
      </c>
      <c r="D196" s="38" t="s">
        <v>424</v>
      </c>
      <c r="E196" s="38" t="s">
        <v>579</v>
      </c>
      <c r="F196" s="46" t="s">
        <v>691</v>
      </c>
      <c r="G196" s="42" t="s">
        <v>2434</v>
      </c>
      <c r="H196" s="38"/>
      <c r="I196" s="45"/>
      <c r="J196" s="37"/>
      <c r="K196" s="38"/>
      <c r="L196" s="38"/>
      <c r="M196" s="38" t="s">
        <v>2979</v>
      </c>
      <c r="N196" s="38"/>
      <c r="O196" s="37"/>
      <c r="P196" s="38" t="s">
        <v>2980</v>
      </c>
      <c r="Q196" s="2" t="s">
        <v>577</v>
      </c>
    </row>
    <row r="197" spans="1:17" s="76" customFormat="1" ht="31.5" x14ac:dyDescent="0.25">
      <c r="A197" s="72">
        <v>187</v>
      </c>
      <c r="B197" s="8" t="s">
        <v>398</v>
      </c>
      <c r="C197" s="46" t="s">
        <v>696</v>
      </c>
      <c r="D197" s="38" t="s">
        <v>399</v>
      </c>
      <c r="E197" s="38">
        <v>427.4</v>
      </c>
      <c r="F197" s="38" t="s">
        <v>697</v>
      </c>
      <c r="G197" s="46" t="s">
        <v>2435</v>
      </c>
      <c r="H197" s="44">
        <v>42579</v>
      </c>
      <c r="I197" s="45">
        <v>102.6</v>
      </c>
      <c r="J197" s="19">
        <v>11409575.6</v>
      </c>
      <c r="K197" s="38"/>
      <c r="L197" s="38"/>
      <c r="M197" s="38" t="s">
        <v>2886</v>
      </c>
      <c r="N197" s="38"/>
      <c r="O197" s="20">
        <v>33628.83</v>
      </c>
      <c r="P197" s="38" t="s">
        <v>2980</v>
      </c>
      <c r="Q197" s="75" t="s">
        <v>698</v>
      </c>
    </row>
    <row r="198" spans="1:17" s="76" customFormat="1" ht="31.5" x14ac:dyDescent="0.25">
      <c r="A198" s="72">
        <v>188</v>
      </c>
      <c r="B198" s="8" t="s">
        <v>400</v>
      </c>
      <c r="C198" s="46" t="s">
        <v>401</v>
      </c>
      <c r="D198" s="38" t="s">
        <v>425</v>
      </c>
      <c r="E198" s="38">
        <v>92.8</v>
      </c>
      <c r="F198" s="38" t="s">
        <v>695</v>
      </c>
      <c r="G198" s="46" t="s">
        <v>2436</v>
      </c>
      <c r="H198" s="44">
        <v>42566</v>
      </c>
      <c r="I198" s="45">
        <v>103.03333333333333</v>
      </c>
      <c r="J198" s="20">
        <v>1978000</v>
      </c>
      <c r="K198" s="38"/>
      <c r="L198" s="38"/>
      <c r="M198" s="38" t="s">
        <v>2886</v>
      </c>
      <c r="N198" s="38"/>
      <c r="O198" s="20">
        <v>5483.39</v>
      </c>
      <c r="P198" s="38" t="s">
        <v>2980</v>
      </c>
      <c r="Q198" s="75" t="s">
        <v>694</v>
      </c>
    </row>
    <row r="199" spans="1:17" s="76" customFormat="1" ht="31.5" x14ac:dyDescent="0.25">
      <c r="A199" s="72">
        <v>189</v>
      </c>
      <c r="B199" s="8" t="s">
        <v>402</v>
      </c>
      <c r="C199" s="46" t="s">
        <v>2462</v>
      </c>
      <c r="D199" s="38" t="s">
        <v>425</v>
      </c>
      <c r="E199" s="38">
        <v>155.5</v>
      </c>
      <c r="F199" s="38" t="s">
        <v>2463</v>
      </c>
      <c r="G199" s="46" t="s">
        <v>2464</v>
      </c>
      <c r="H199" s="44">
        <v>42565</v>
      </c>
      <c r="I199" s="45">
        <v>103.06666666666666</v>
      </c>
      <c r="J199" s="20">
        <v>1706932.04</v>
      </c>
      <c r="K199" s="38"/>
      <c r="L199" s="38"/>
      <c r="M199" s="38" t="s">
        <v>2886</v>
      </c>
      <c r="N199" s="38"/>
      <c r="O199" s="20">
        <v>5724.2</v>
      </c>
      <c r="P199" s="38" t="s">
        <v>2980</v>
      </c>
      <c r="Q199" s="75" t="s">
        <v>692</v>
      </c>
    </row>
    <row r="200" spans="1:17" s="76" customFormat="1" ht="31.5" x14ac:dyDescent="0.25">
      <c r="A200" s="72">
        <v>190</v>
      </c>
      <c r="B200" s="8" t="s">
        <v>403</v>
      </c>
      <c r="C200" s="46" t="s">
        <v>404</v>
      </c>
      <c r="D200" s="38" t="s">
        <v>185</v>
      </c>
      <c r="E200" s="38">
        <v>38.799999999999997</v>
      </c>
      <c r="F200" s="38" t="s">
        <v>693</v>
      </c>
      <c r="G200" s="46" t="s">
        <v>2437</v>
      </c>
      <c r="H200" s="44">
        <v>42566</v>
      </c>
      <c r="I200" s="45">
        <v>103.03333333333333</v>
      </c>
      <c r="J200" s="20">
        <v>501000</v>
      </c>
      <c r="K200" s="38"/>
      <c r="L200" s="38"/>
      <c r="M200" s="38" t="s">
        <v>2886</v>
      </c>
      <c r="N200" s="38"/>
      <c r="O200" s="20">
        <v>1498.72</v>
      </c>
      <c r="P200" s="38" t="s">
        <v>2980</v>
      </c>
      <c r="Q200" s="75" t="s">
        <v>694</v>
      </c>
    </row>
    <row r="201" spans="1:17" s="76" customFormat="1" ht="31.5" x14ac:dyDescent="0.25">
      <c r="A201" s="72">
        <v>191</v>
      </c>
      <c r="B201" s="8" t="s">
        <v>405</v>
      </c>
      <c r="C201" s="46" t="s">
        <v>406</v>
      </c>
      <c r="D201" s="38" t="s">
        <v>185</v>
      </c>
      <c r="E201" s="38"/>
      <c r="F201" s="38"/>
      <c r="G201" s="42"/>
      <c r="H201" s="44">
        <v>42544</v>
      </c>
      <c r="I201" s="45">
        <v>103.76666666666667</v>
      </c>
      <c r="J201" s="19">
        <v>1000</v>
      </c>
      <c r="K201" s="38"/>
      <c r="L201" s="38"/>
      <c r="M201" s="38" t="s">
        <v>2886</v>
      </c>
      <c r="N201" s="38"/>
      <c r="O201" s="19">
        <v>4.16</v>
      </c>
      <c r="P201" s="38" t="s">
        <v>2980</v>
      </c>
      <c r="Q201" s="43" t="s">
        <v>699</v>
      </c>
    </row>
    <row r="202" spans="1:17" s="76" customFormat="1" ht="31.5" x14ac:dyDescent="0.25">
      <c r="A202" s="72">
        <v>192</v>
      </c>
      <c r="B202" s="8" t="s">
        <v>407</v>
      </c>
      <c r="C202" s="46" t="s">
        <v>408</v>
      </c>
      <c r="D202" s="38" t="s">
        <v>425</v>
      </c>
      <c r="E202" s="38"/>
      <c r="F202" s="38"/>
      <c r="G202" s="42"/>
      <c r="H202" s="44">
        <v>42544</v>
      </c>
      <c r="I202" s="45">
        <v>103.76666666666667</v>
      </c>
      <c r="J202" s="19">
        <v>1000</v>
      </c>
      <c r="K202" s="38"/>
      <c r="L202" s="38"/>
      <c r="M202" s="38" t="s">
        <v>2886</v>
      </c>
      <c r="N202" s="38"/>
      <c r="O202" s="19">
        <v>4.16</v>
      </c>
      <c r="P202" s="38" t="s">
        <v>2980</v>
      </c>
      <c r="Q202" s="43" t="s">
        <v>699</v>
      </c>
    </row>
    <row r="203" spans="1:17" s="76" customFormat="1" ht="31.5" x14ac:dyDescent="0.25">
      <c r="A203" s="72">
        <v>193</v>
      </c>
      <c r="B203" s="8" t="s">
        <v>409</v>
      </c>
      <c r="C203" s="46" t="s">
        <v>408</v>
      </c>
      <c r="D203" s="38" t="s">
        <v>425</v>
      </c>
      <c r="E203" s="38"/>
      <c r="F203" s="38"/>
      <c r="G203" s="42"/>
      <c r="H203" s="44">
        <v>42544</v>
      </c>
      <c r="I203" s="45">
        <v>103.76666666666667</v>
      </c>
      <c r="J203" s="19"/>
      <c r="K203" s="38"/>
      <c r="L203" s="38"/>
      <c r="M203" s="38" t="s">
        <v>2886</v>
      </c>
      <c r="N203" s="38"/>
      <c r="O203" s="19"/>
      <c r="P203" s="38" t="s">
        <v>2980</v>
      </c>
      <c r="Q203" s="43" t="s">
        <v>699</v>
      </c>
    </row>
    <row r="204" spans="1:17" s="76" customFormat="1" ht="31.5" x14ac:dyDescent="0.25">
      <c r="A204" s="72">
        <v>194</v>
      </c>
      <c r="B204" s="8" t="s">
        <v>701</v>
      </c>
      <c r="C204" s="46" t="s">
        <v>408</v>
      </c>
      <c r="D204" s="38" t="s">
        <v>425</v>
      </c>
      <c r="E204" s="38"/>
      <c r="F204" s="38"/>
      <c r="G204" s="42"/>
      <c r="H204" s="38"/>
      <c r="I204" s="45"/>
      <c r="J204" s="37"/>
      <c r="K204" s="38"/>
      <c r="L204" s="38"/>
      <c r="M204" s="38" t="s">
        <v>2979</v>
      </c>
      <c r="N204" s="38"/>
      <c r="O204" s="37"/>
      <c r="P204" s="38" t="s">
        <v>2980</v>
      </c>
      <c r="Q204" s="43" t="s">
        <v>700</v>
      </c>
    </row>
    <row r="205" spans="1:17" s="76" customFormat="1" ht="31.5" x14ac:dyDescent="0.25">
      <c r="A205" s="72">
        <v>195</v>
      </c>
      <c r="B205" s="8" t="s">
        <v>410</v>
      </c>
      <c r="C205" s="46" t="s">
        <v>406</v>
      </c>
      <c r="D205" s="38" t="s">
        <v>425</v>
      </c>
      <c r="E205" s="38"/>
      <c r="F205" s="38"/>
      <c r="G205" s="42"/>
      <c r="H205" s="44">
        <v>42663</v>
      </c>
      <c r="I205" s="45">
        <v>99.8</v>
      </c>
      <c r="J205" s="19">
        <v>1000</v>
      </c>
      <c r="K205" s="38"/>
      <c r="L205" s="38"/>
      <c r="M205" s="38" t="s">
        <v>2886</v>
      </c>
      <c r="N205" s="38"/>
      <c r="O205" s="19">
        <v>4.16</v>
      </c>
      <c r="P205" s="38" t="s">
        <v>2980</v>
      </c>
      <c r="Q205" s="43" t="s">
        <v>702</v>
      </c>
    </row>
    <row r="206" spans="1:17" s="76" customFormat="1" ht="47.25" x14ac:dyDescent="0.25">
      <c r="A206" s="72">
        <v>196</v>
      </c>
      <c r="B206" s="8" t="s">
        <v>411</v>
      </c>
      <c r="C206" s="46" t="s">
        <v>406</v>
      </c>
      <c r="D206" s="38" t="s">
        <v>425</v>
      </c>
      <c r="E206" s="38">
        <v>43.8</v>
      </c>
      <c r="F206" s="39" t="s">
        <v>825</v>
      </c>
      <c r="G206" s="42" t="s">
        <v>2438</v>
      </c>
      <c r="H206" s="44">
        <v>42544</v>
      </c>
      <c r="I206" s="45">
        <v>103.76666666666667</v>
      </c>
      <c r="J206" s="20">
        <v>4000</v>
      </c>
      <c r="K206" s="38"/>
      <c r="L206" s="38"/>
      <c r="M206" s="38" t="s">
        <v>2886</v>
      </c>
      <c r="N206" s="38"/>
      <c r="O206" s="20">
        <v>17.21</v>
      </c>
      <c r="P206" s="38" t="s">
        <v>2980</v>
      </c>
      <c r="Q206" s="43" t="s">
        <v>861</v>
      </c>
    </row>
    <row r="207" spans="1:17" s="76" customFormat="1" ht="47.25" x14ac:dyDescent="0.25">
      <c r="A207" s="72">
        <v>197</v>
      </c>
      <c r="B207" s="8" t="s">
        <v>412</v>
      </c>
      <c r="C207" s="46" t="s">
        <v>703</v>
      </c>
      <c r="D207" s="38" t="s">
        <v>185</v>
      </c>
      <c r="E207" s="38">
        <v>90.3</v>
      </c>
      <c r="F207" s="38" t="s">
        <v>706</v>
      </c>
      <c r="G207" s="46" t="s">
        <v>2439</v>
      </c>
      <c r="H207" s="44">
        <v>39925</v>
      </c>
      <c r="I207" s="39">
        <f>ROUND(_xlfn.DAYS("01.01.2025",H207)/30.416,0)</f>
        <v>188</v>
      </c>
      <c r="J207" s="37">
        <f>699403.32+1579576.9</f>
        <v>2278980.2199999997</v>
      </c>
      <c r="K207" s="38"/>
      <c r="L207" s="38"/>
      <c r="M207" s="38" t="s">
        <v>2979</v>
      </c>
      <c r="N207" s="38">
        <v>273</v>
      </c>
      <c r="O207" s="37">
        <f>J207/N207</f>
        <v>8347.9128937728929</v>
      </c>
      <c r="P207" s="38" t="s">
        <v>2980</v>
      </c>
      <c r="Q207" s="75" t="s">
        <v>711</v>
      </c>
    </row>
    <row r="208" spans="1:17" s="76" customFormat="1" ht="47.25" x14ac:dyDescent="0.25">
      <c r="A208" s="72">
        <v>198</v>
      </c>
      <c r="B208" s="8" t="s">
        <v>414</v>
      </c>
      <c r="C208" s="46" t="s">
        <v>704</v>
      </c>
      <c r="D208" s="38" t="s">
        <v>185</v>
      </c>
      <c r="E208" s="38">
        <v>175.5</v>
      </c>
      <c r="F208" s="38" t="s">
        <v>707</v>
      </c>
      <c r="G208" s="46" t="s">
        <v>2440</v>
      </c>
      <c r="H208" s="44">
        <v>40989</v>
      </c>
      <c r="I208" s="39">
        <f t="shared" ref="I208:I211" si="6">ROUND(_xlfn.DAYS("01.01.2025",H208)/30.416,0)</f>
        <v>154</v>
      </c>
      <c r="J208" s="37">
        <f>704646.44+708215.32</f>
        <v>1412861.7599999998</v>
      </c>
      <c r="K208" s="38"/>
      <c r="L208" s="38"/>
      <c r="M208" s="38" t="s">
        <v>2979</v>
      </c>
      <c r="N208" s="38">
        <v>360</v>
      </c>
      <c r="O208" s="37">
        <f t="shared" ref="O208:O211" si="7">J208/N208</f>
        <v>3924.6159999999995</v>
      </c>
      <c r="P208" s="38" t="s">
        <v>2980</v>
      </c>
      <c r="Q208" s="75" t="s">
        <v>711</v>
      </c>
    </row>
    <row r="209" spans="1:17" s="76" customFormat="1" ht="47.25" x14ac:dyDescent="0.25">
      <c r="A209" s="72">
        <v>199</v>
      </c>
      <c r="B209" s="8" t="s">
        <v>415</v>
      </c>
      <c r="C209" s="46" t="s">
        <v>705</v>
      </c>
      <c r="D209" s="38" t="s">
        <v>185</v>
      </c>
      <c r="E209" s="38">
        <v>165.6</v>
      </c>
      <c r="F209" s="38" t="s">
        <v>708</v>
      </c>
      <c r="G209" s="46" t="s">
        <v>2441</v>
      </c>
      <c r="H209" s="44">
        <v>40989</v>
      </c>
      <c r="I209" s="39">
        <f t="shared" si="6"/>
        <v>154</v>
      </c>
      <c r="J209" s="37">
        <f>1921579.89+5619132.15+1100000+707296.1</f>
        <v>9348008.1399999987</v>
      </c>
      <c r="K209" s="38"/>
      <c r="L209" s="38"/>
      <c r="M209" s="38" t="s">
        <v>2979</v>
      </c>
      <c r="N209" s="38">
        <v>360</v>
      </c>
      <c r="O209" s="37">
        <f t="shared" si="7"/>
        <v>25966.689277777776</v>
      </c>
      <c r="P209" s="38" t="s">
        <v>2980</v>
      </c>
      <c r="Q209" s="75" t="s">
        <v>711</v>
      </c>
    </row>
    <row r="210" spans="1:17" s="76" customFormat="1" ht="47.25" x14ac:dyDescent="0.25">
      <c r="A210" s="72">
        <v>200</v>
      </c>
      <c r="B210" s="8" t="s">
        <v>21</v>
      </c>
      <c r="C210" s="46" t="s">
        <v>413</v>
      </c>
      <c r="D210" s="38" t="s">
        <v>425</v>
      </c>
      <c r="E210" s="38"/>
      <c r="F210" s="38"/>
      <c r="G210" s="42"/>
      <c r="H210" s="44">
        <v>40562</v>
      </c>
      <c r="I210" s="39">
        <f t="shared" si="6"/>
        <v>168</v>
      </c>
      <c r="J210" s="37">
        <v>1500000</v>
      </c>
      <c r="K210" s="38"/>
      <c r="L210" s="38"/>
      <c r="M210" s="38" t="s">
        <v>2979</v>
      </c>
      <c r="N210" s="38">
        <v>360</v>
      </c>
      <c r="O210" s="37">
        <f t="shared" si="7"/>
        <v>4166.666666666667</v>
      </c>
      <c r="P210" s="38" t="s">
        <v>2980</v>
      </c>
      <c r="Q210" s="2" t="s">
        <v>711</v>
      </c>
    </row>
    <row r="211" spans="1:17" s="76" customFormat="1" ht="47.25" x14ac:dyDescent="0.25">
      <c r="A211" s="72">
        <v>201</v>
      </c>
      <c r="B211" s="8" t="s">
        <v>270</v>
      </c>
      <c r="C211" s="46" t="s">
        <v>413</v>
      </c>
      <c r="D211" s="38" t="s">
        <v>425</v>
      </c>
      <c r="E211" s="38"/>
      <c r="F211" s="38"/>
      <c r="G211" s="42"/>
      <c r="H211" s="44">
        <v>36983</v>
      </c>
      <c r="I211" s="39">
        <f t="shared" si="6"/>
        <v>285</v>
      </c>
      <c r="J211" s="37">
        <v>390441.95</v>
      </c>
      <c r="K211" s="38"/>
      <c r="L211" s="38"/>
      <c r="M211" s="38" t="s">
        <v>2979</v>
      </c>
      <c r="N211" s="38">
        <v>240</v>
      </c>
      <c r="O211" s="37">
        <f t="shared" si="7"/>
        <v>1626.8414583333333</v>
      </c>
      <c r="P211" s="38" t="s">
        <v>2980</v>
      </c>
      <c r="Q211" s="2" t="s">
        <v>711</v>
      </c>
    </row>
    <row r="212" spans="1:17" s="76" customFormat="1" ht="47.25" x14ac:dyDescent="0.25">
      <c r="A212" s="72">
        <v>202</v>
      </c>
      <c r="B212" s="8" t="s">
        <v>416</v>
      </c>
      <c r="C212" s="46" t="s">
        <v>413</v>
      </c>
      <c r="D212" s="38" t="s">
        <v>425</v>
      </c>
      <c r="E212" s="38"/>
      <c r="F212" s="38"/>
      <c r="G212" s="42"/>
      <c r="H212" s="44"/>
      <c r="I212" s="38"/>
      <c r="J212" s="37"/>
      <c r="K212" s="38"/>
      <c r="L212" s="38"/>
      <c r="M212" s="38" t="s">
        <v>2979</v>
      </c>
      <c r="N212" s="38"/>
      <c r="O212" s="37"/>
      <c r="P212" s="38" t="s">
        <v>2980</v>
      </c>
      <c r="Q212" s="2" t="s">
        <v>711</v>
      </c>
    </row>
    <row r="213" spans="1:17" s="76" customFormat="1" ht="47.25" x14ac:dyDescent="0.25">
      <c r="A213" s="72">
        <v>203</v>
      </c>
      <c r="B213" s="8" t="s">
        <v>417</v>
      </c>
      <c r="C213" s="46" t="s">
        <v>413</v>
      </c>
      <c r="D213" s="38" t="s">
        <v>425</v>
      </c>
      <c r="E213" s="38"/>
      <c r="F213" s="38"/>
      <c r="G213" s="42"/>
      <c r="H213" s="38"/>
      <c r="I213" s="38"/>
      <c r="J213" s="37"/>
      <c r="K213" s="38"/>
      <c r="L213" s="38"/>
      <c r="M213" s="38" t="s">
        <v>2979</v>
      </c>
      <c r="N213" s="38"/>
      <c r="O213" s="37"/>
      <c r="P213" s="38" t="s">
        <v>2980</v>
      </c>
      <c r="Q213" s="43" t="s">
        <v>709</v>
      </c>
    </row>
    <row r="214" spans="1:17" s="76" customFormat="1" ht="47.25" x14ac:dyDescent="0.25">
      <c r="A214" s="72">
        <v>204</v>
      </c>
      <c r="B214" s="8" t="s">
        <v>418</v>
      </c>
      <c r="C214" s="46" t="s">
        <v>413</v>
      </c>
      <c r="D214" s="38" t="s">
        <v>425</v>
      </c>
      <c r="E214" s="38"/>
      <c r="F214" s="38"/>
      <c r="G214" s="42"/>
      <c r="H214" s="38"/>
      <c r="I214" s="38"/>
      <c r="J214" s="37"/>
      <c r="K214" s="38"/>
      <c r="L214" s="38"/>
      <c r="M214" s="38" t="s">
        <v>2979</v>
      </c>
      <c r="N214" s="38"/>
      <c r="O214" s="37"/>
      <c r="P214" s="38" t="s">
        <v>2980</v>
      </c>
      <c r="Q214" s="43" t="s">
        <v>709</v>
      </c>
    </row>
    <row r="215" spans="1:17" s="76" customFormat="1" ht="47.25" x14ac:dyDescent="0.25">
      <c r="A215" s="72">
        <v>205</v>
      </c>
      <c r="B215" s="8" t="s">
        <v>419</v>
      </c>
      <c r="C215" s="46" t="s">
        <v>413</v>
      </c>
      <c r="D215" s="38" t="s">
        <v>425</v>
      </c>
      <c r="E215" s="38"/>
      <c r="F215" s="38"/>
      <c r="G215" s="42"/>
      <c r="H215" s="44"/>
      <c r="I215" s="38"/>
      <c r="J215" s="37"/>
      <c r="K215" s="38"/>
      <c r="L215" s="38"/>
      <c r="M215" s="38" t="s">
        <v>2979</v>
      </c>
      <c r="N215" s="38"/>
      <c r="O215" s="37"/>
      <c r="P215" s="38" t="s">
        <v>2980</v>
      </c>
      <c r="Q215" s="43" t="s">
        <v>710</v>
      </c>
    </row>
    <row r="216" spans="1:17" s="76" customFormat="1" ht="47.25" x14ac:dyDescent="0.25">
      <c r="A216" s="72">
        <v>206</v>
      </c>
      <c r="B216" s="8" t="s">
        <v>223</v>
      </c>
      <c r="C216" s="46" t="s">
        <v>413</v>
      </c>
      <c r="D216" s="38" t="s">
        <v>425</v>
      </c>
      <c r="E216" s="38"/>
      <c r="F216" s="38"/>
      <c r="G216" s="42"/>
      <c r="H216" s="44"/>
      <c r="I216" s="38"/>
      <c r="J216" s="37"/>
      <c r="K216" s="38"/>
      <c r="L216" s="38"/>
      <c r="M216" s="38" t="s">
        <v>2979</v>
      </c>
      <c r="N216" s="38"/>
      <c r="O216" s="37"/>
      <c r="P216" s="38" t="s">
        <v>2980</v>
      </c>
      <c r="Q216" s="43" t="s">
        <v>711</v>
      </c>
    </row>
    <row r="217" spans="1:17" s="76" customFormat="1" ht="47.25" x14ac:dyDescent="0.25">
      <c r="A217" s="72">
        <v>207</v>
      </c>
      <c r="B217" s="8" t="s">
        <v>420</v>
      </c>
      <c r="C217" s="46" t="s">
        <v>413</v>
      </c>
      <c r="D217" s="38" t="s">
        <v>425</v>
      </c>
      <c r="E217" s="38"/>
      <c r="F217" s="38"/>
      <c r="G217" s="42"/>
      <c r="H217" s="38"/>
      <c r="I217" s="38"/>
      <c r="J217" s="37"/>
      <c r="K217" s="38"/>
      <c r="L217" s="38"/>
      <c r="M217" s="38" t="s">
        <v>2979</v>
      </c>
      <c r="N217" s="38"/>
      <c r="O217" s="37"/>
      <c r="P217" s="38" t="s">
        <v>2980</v>
      </c>
      <c r="Q217" s="43" t="s">
        <v>709</v>
      </c>
    </row>
    <row r="218" spans="1:17" s="76" customFormat="1" ht="47.25" x14ac:dyDescent="0.25">
      <c r="A218" s="72">
        <v>208</v>
      </c>
      <c r="B218" s="8" t="s">
        <v>421</v>
      </c>
      <c r="C218" s="46" t="s">
        <v>413</v>
      </c>
      <c r="D218" s="38" t="s">
        <v>425</v>
      </c>
      <c r="E218" s="38"/>
      <c r="F218" s="38"/>
      <c r="G218" s="42"/>
      <c r="H218" s="38"/>
      <c r="I218" s="38"/>
      <c r="J218" s="37"/>
      <c r="K218" s="38"/>
      <c r="L218" s="38"/>
      <c r="M218" s="38" t="s">
        <v>2979</v>
      </c>
      <c r="N218" s="38"/>
      <c r="O218" s="37"/>
      <c r="P218" s="38" t="s">
        <v>2980</v>
      </c>
      <c r="Q218" s="43" t="s">
        <v>709</v>
      </c>
    </row>
    <row r="219" spans="1:17" s="76" customFormat="1" ht="31.5" x14ac:dyDescent="0.25">
      <c r="A219" s="72">
        <v>209</v>
      </c>
      <c r="B219" s="10" t="s">
        <v>712</v>
      </c>
      <c r="C219" s="36" t="s">
        <v>737</v>
      </c>
      <c r="D219" s="38" t="s">
        <v>424</v>
      </c>
      <c r="E219" s="38">
        <v>76.599999999999994</v>
      </c>
      <c r="F219" s="3" t="s">
        <v>755</v>
      </c>
      <c r="G219" s="42" t="s">
        <v>2442</v>
      </c>
      <c r="H219" s="23" t="s">
        <v>2982</v>
      </c>
      <c r="I219" s="39">
        <f t="shared" ref="I219:I248" si="8">ROUND(_xlfn.DAYS("01.01.2025",H219)/30.416,0)</f>
        <v>14</v>
      </c>
      <c r="J219" s="41">
        <v>8000580.8300000001</v>
      </c>
      <c r="K219" s="41">
        <v>535406.39999999991</v>
      </c>
      <c r="L219" s="39">
        <v>0</v>
      </c>
      <c r="M219" s="38" t="s">
        <v>2979</v>
      </c>
      <c r="N219" s="32">
        <v>180</v>
      </c>
      <c r="O219" s="41">
        <f t="shared" ref="O219:O254" si="9">J219/N219</f>
        <v>44447.671277777779</v>
      </c>
      <c r="P219" s="38" t="s">
        <v>2980</v>
      </c>
      <c r="Q219" s="2" t="s">
        <v>735</v>
      </c>
    </row>
    <row r="220" spans="1:17" s="76" customFormat="1" ht="31.5" x14ac:dyDescent="0.25">
      <c r="A220" s="72">
        <v>210</v>
      </c>
      <c r="B220" s="10" t="s">
        <v>713</v>
      </c>
      <c r="C220" s="36" t="s">
        <v>738</v>
      </c>
      <c r="D220" s="38" t="s">
        <v>424</v>
      </c>
      <c r="E220" s="38">
        <v>41.2</v>
      </c>
      <c r="F220" s="3" t="s">
        <v>756</v>
      </c>
      <c r="G220" s="42" t="s">
        <v>2443</v>
      </c>
      <c r="H220" s="23" t="s">
        <v>2983</v>
      </c>
      <c r="I220" s="39">
        <f t="shared" si="8"/>
        <v>25</v>
      </c>
      <c r="J220" s="41">
        <v>6508301.6699999999</v>
      </c>
      <c r="K220" s="41">
        <v>434922.83999999997</v>
      </c>
      <c r="L220" s="39">
        <v>0</v>
      </c>
      <c r="M220" s="38" t="s">
        <v>2979</v>
      </c>
      <c r="N220" s="32">
        <v>180</v>
      </c>
      <c r="O220" s="41">
        <f t="shared" si="9"/>
        <v>36157.231500000002</v>
      </c>
      <c r="P220" s="38" t="s">
        <v>2980</v>
      </c>
      <c r="Q220" s="2" t="s">
        <v>735</v>
      </c>
    </row>
    <row r="221" spans="1:17" s="76" customFormat="1" ht="31.5" x14ac:dyDescent="0.25">
      <c r="A221" s="72">
        <v>211</v>
      </c>
      <c r="B221" s="10" t="s">
        <v>714</v>
      </c>
      <c r="C221" s="36" t="s">
        <v>739</v>
      </c>
      <c r="D221" s="38" t="s">
        <v>424</v>
      </c>
      <c r="E221" s="38">
        <v>44.9</v>
      </c>
      <c r="F221" s="3" t="s">
        <v>757</v>
      </c>
      <c r="G221" s="42" t="s">
        <v>2444</v>
      </c>
      <c r="H221" s="23" t="s">
        <v>2984</v>
      </c>
      <c r="I221" s="39">
        <f t="shared" si="8"/>
        <v>55</v>
      </c>
      <c r="J221" s="41">
        <v>2820860.83</v>
      </c>
      <c r="K221" s="41"/>
      <c r="L221" s="39">
        <v>0</v>
      </c>
      <c r="M221" s="38" t="s">
        <v>2979</v>
      </c>
      <c r="N221" s="32">
        <v>180</v>
      </c>
      <c r="O221" s="41">
        <f t="shared" si="9"/>
        <v>15671.449055555557</v>
      </c>
      <c r="P221" s="38" t="s">
        <v>2980</v>
      </c>
      <c r="Q221" s="2" t="s">
        <v>735</v>
      </c>
    </row>
    <row r="222" spans="1:17" s="76" customFormat="1" ht="31.5" x14ac:dyDescent="0.25">
      <c r="A222" s="72">
        <v>212</v>
      </c>
      <c r="B222" s="10" t="s">
        <v>715</v>
      </c>
      <c r="C222" s="36" t="s">
        <v>740</v>
      </c>
      <c r="D222" s="38" t="s">
        <v>424</v>
      </c>
      <c r="E222" s="38">
        <v>28.4</v>
      </c>
      <c r="F222" s="3" t="s">
        <v>758</v>
      </c>
      <c r="G222" s="42" t="s">
        <v>2445</v>
      </c>
      <c r="H222" s="23" t="s">
        <v>2984</v>
      </c>
      <c r="I222" s="39">
        <f t="shared" si="8"/>
        <v>55</v>
      </c>
      <c r="J222" s="41">
        <v>6479191.6699999999</v>
      </c>
      <c r="K222" s="41"/>
      <c r="L222" s="39">
        <v>0</v>
      </c>
      <c r="M222" s="38" t="s">
        <v>2979</v>
      </c>
      <c r="N222" s="32">
        <v>180</v>
      </c>
      <c r="O222" s="41">
        <f t="shared" si="9"/>
        <v>35995.509277777775</v>
      </c>
      <c r="P222" s="38" t="s">
        <v>2980</v>
      </c>
      <c r="Q222" s="2" t="s">
        <v>735</v>
      </c>
    </row>
    <row r="223" spans="1:17" s="76" customFormat="1" ht="31.5" x14ac:dyDescent="0.25">
      <c r="A223" s="72">
        <v>213</v>
      </c>
      <c r="B223" s="10" t="s">
        <v>716</v>
      </c>
      <c r="C223" s="36" t="s">
        <v>741</v>
      </c>
      <c r="D223" s="38" t="s">
        <v>424</v>
      </c>
      <c r="E223" s="38">
        <v>49.1</v>
      </c>
      <c r="F223" s="3" t="s">
        <v>759</v>
      </c>
      <c r="G223" s="42" t="s">
        <v>2446</v>
      </c>
      <c r="H223" s="23" t="s">
        <v>2985</v>
      </c>
      <c r="I223" s="39">
        <f t="shared" si="8"/>
        <v>13</v>
      </c>
      <c r="J223" s="41">
        <v>993400.83</v>
      </c>
      <c r="K223" s="41"/>
      <c r="L223" s="39">
        <v>0</v>
      </c>
      <c r="M223" s="38" t="s">
        <v>2979</v>
      </c>
      <c r="N223" s="32">
        <v>120</v>
      </c>
      <c r="O223" s="41">
        <f t="shared" si="9"/>
        <v>8278.3402499999993</v>
      </c>
      <c r="P223" s="38" t="s">
        <v>2980</v>
      </c>
      <c r="Q223" s="2" t="s">
        <v>735</v>
      </c>
    </row>
    <row r="224" spans="1:17" s="76" customFormat="1" ht="31.5" x14ac:dyDescent="0.25">
      <c r="A224" s="72">
        <v>214</v>
      </c>
      <c r="B224" s="10" t="s">
        <v>717</v>
      </c>
      <c r="C224" s="36" t="s">
        <v>742</v>
      </c>
      <c r="D224" s="38" t="s">
        <v>424</v>
      </c>
      <c r="E224" s="38">
        <v>59.5</v>
      </c>
      <c r="F224" s="3" t="s">
        <v>760</v>
      </c>
      <c r="G224" s="42" t="s">
        <v>2447</v>
      </c>
      <c r="H224" s="23" t="s">
        <v>2984</v>
      </c>
      <c r="I224" s="39">
        <f t="shared" si="8"/>
        <v>55</v>
      </c>
      <c r="J224" s="41">
        <v>3213622.5</v>
      </c>
      <c r="K224" s="41"/>
      <c r="L224" s="39">
        <v>0</v>
      </c>
      <c r="M224" s="38" t="s">
        <v>2979</v>
      </c>
      <c r="N224" s="32">
        <v>180</v>
      </c>
      <c r="O224" s="41">
        <f t="shared" si="9"/>
        <v>17853.458333333332</v>
      </c>
      <c r="P224" s="38" t="s">
        <v>2980</v>
      </c>
      <c r="Q224" s="2" t="s">
        <v>735</v>
      </c>
    </row>
    <row r="225" spans="1:17" s="76" customFormat="1" ht="31.5" x14ac:dyDescent="0.25">
      <c r="A225" s="72">
        <v>215</v>
      </c>
      <c r="B225" s="87" t="s">
        <v>718</v>
      </c>
      <c r="C225" s="36" t="s">
        <v>743</v>
      </c>
      <c r="D225" s="38" t="s">
        <v>424</v>
      </c>
      <c r="E225" s="38">
        <v>61.6</v>
      </c>
      <c r="F225" s="3" t="s">
        <v>761</v>
      </c>
      <c r="G225" s="42" t="s">
        <v>2448</v>
      </c>
      <c r="H225" s="23" t="s">
        <v>2986</v>
      </c>
      <c r="I225" s="39">
        <f t="shared" si="8"/>
        <v>16</v>
      </c>
      <c r="J225" s="41">
        <v>39691590.829999998</v>
      </c>
      <c r="K225" s="41"/>
      <c r="L225" s="39">
        <v>0</v>
      </c>
      <c r="M225" s="38" t="s">
        <v>2979</v>
      </c>
      <c r="N225" s="32">
        <v>150</v>
      </c>
      <c r="O225" s="41">
        <f t="shared" si="9"/>
        <v>264610.60553333332</v>
      </c>
      <c r="P225" s="38" t="s">
        <v>2980</v>
      </c>
      <c r="Q225" s="2" t="s">
        <v>735</v>
      </c>
    </row>
    <row r="226" spans="1:17" s="76" customFormat="1" ht="31.5" x14ac:dyDescent="0.25">
      <c r="A226" s="72">
        <v>216</v>
      </c>
      <c r="B226" s="10" t="s">
        <v>719</v>
      </c>
      <c r="C226" s="36" t="s">
        <v>744</v>
      </c>
      <c r="D226" s="38" t="s">
        <v>424</v>
      </c>
      <c r="E226" s="38">
        <v>68.5</v>
      </c>
      <c r="F226" s="3" t="s">
        <v>762</v>
      </c>
      <c r="G226" s="42" t="s">
        <v>2449</v>
      </c>
      <c r="H226" s="23" t="s">
        <v>2987</v>
      </c>
      <c r="I226" s="39">
        <f t="shared" si="8"/>
        <v>44</v>
      </c>
      <c r="J226" s="41"/>
      <c r="K226" s="41"/>
      <c r="L226" s="39">
        <v>0</v>
      </c>
      <c r="M226" s="38" t="s">
        <v>2979</v>
      </c>
      <c r="N226" s="32">
        <v>180</v>
      </c>
      <c r="O226" s="41">
        <f t="shared" si="9"/>
        <v>0</v>
      </c>
      <c r="P226" s="38" t="s">
        <v>2980</v>
      </c>
      <c r="Q226" s="2" t="s">
        <v>735</v>
      </c>
    </row>
    <row r="227" spans="1:17" s="76" customFormat="1" ht="31.5" x14ac:dyDescent="0.25">
      <c r="A227" s="72">
        <v>217</v>
      </c>
      <c r="B227" s="10" t="s">
        <v>720</v>
      </c>
      <c r="C227" s="36" t="s">
        <v>745</v>
      </c>
      <c r="D227" s="38" t="s">
        <v>424</v>
      </c>
      <c r="E227" s="38">
        <v>57.3</v>
      </c>
      <c r="F227" s="3" t="s">
        <v>763</v>
      </c>
      <c r="G227" s="42" t="s">
        <v>2450</v>
      </c>
      <c r="H227" s="23" t="s">
        <v>2988</v>
      </c>
      <c r="I227" s="39">
        <f t="shared" si="8"/>
        <v>55</v>
      </c>
      <c r="J227" s="41">
        <v>2108940</v>
      </c>
      <c r="K227" s="41"/>
      <c r="L227" s="39">
        <v>0</v>
      </c>
      <c r="M227" s="38" t="s">
        <v>2979</v>
      </c>
      <c r="N227" s="32">
        <v>180</v>
      </c>
      <c r="O227" s="41">
        <f t="shared" si="9"/>
        <v>11716.333333333334</v>
      </c>
      <c r="P227" s="38" t="s">
        <v>2980</v>
      </c>
      <c r="Q227" s="2" t="s">
        <v>735</v>
      </c>
    </row>
    <row r="228" spans="1:17" s="76" customFormat="1" ht="31.5" x14ac:dyDescent="0.25">
      <c r="A228" s="72">
        <v>218</v>
      </c>
      <c r="B228" s="10" t="s">
        <v>721</v>
      </c>
      <c r="C228" s="36" t="s">
        <v>746</v>
      </c>
      <c r="D228" s="38" t="s">
        <v>424</v>
      </c>
      <c r="E228" s="38">
        <v>94</v>
      </c>
      <c r="F228" s="3" t="s">
        <v>764</v>
      </c>
      <c r="G228" s="42" t="s">
        <v>2451</v>
      </c>
      <c r="H228" s="23">
        <v>45519</v>
      </c>
      <c r="I228" s="39">
        <f t="shared" si="8"/>
        <v>5</v>
      </c>
      <c r="J228" s="41">
        <v>10232329.32</v>
      </c>
      <c r="K228" s="41"/>
      <c r="L228" s="39">
        <v>0</v>
      </c>
      <c r="M228" s="38" t="s">
        <v>2979</v>
      </c>
      <c r="N228" s="32">
        <v>180</v>
      </c>
      <c r="O228" s="41">
        <f t="shared" si="9"/>
        <v>56846.274000000005</v>
      </c>
      <c r="P228" s="38" t="s">
        <v>2980</v>
      </c>
      <c r="Q228" s="2" t="s">
        <v>735</v>
      </c>
    </row>
    <row r="229" spans="1:17" s="76" customFormat="1" ht="31.5" x14ac:dyDescent="0.25">
      <c r="A229" s="72">
        <v>219</v>
      </c>
      <c r="B229" s="10" t="s">
        <v>722</v>
      </c>
      <c r="C229" s="36" t="s">
        <v>747</v>
      </c>
      <c r="D229" s="38" t="s">
        <v>424</v>
      </c>
      <c r="E229" s="38">
        <v>39</v>
      </c>
      <c r="F229" s="3" t="s">
        <v>765</v>
      </c>
      <c r="G229" s="42" t="s">
        <v>2452</v>
      </c>
      <c r="H229" s="23" t="s">
        <v>2989</v>
      </c>
      <c r="I229" s="39">
        <f t="shared" si="8"/>
        <v>37</v>
      </c>
      <c r="J229" s="41">
        <v>2798485.17</v>
      </c>
      <c r="K229" s="41"/>
      <c r="L229" s="39">
        <v>0</v>
      </c>
      <c r="M229" s="38" t="s">
        <v>2979</v>
      </c>
      <c r="N229" s="32">
        <v>180</v>
      </c>
      <c r="O229" s="41">
        <f t="shared" si="9"/>
        <v>15547.139833333333</v>
      </c>
      <c r="P229" s="38" t="s">
        <v>2980</v>
      </c>
      <c r="Q229" s="2" t="s">
        <v>735</v>
      </c>
    </row>
    <row r="230" spans="1:17" s="76" customFormat="1" ht="31.5" x14ac:dyDescent="0.25">
      <c r="A230" s="72">
        <v>220</v>
      </c>
      <c r="B230" s="10" t="s">
        <v>723</v>
      </c>
      <c r="C230" s="36" t="s">
        <v>746</v>
      </c>
      <c r="D230" s="38" t="s">
        <v>424</v>
      </c>
      <c r="E230" s="38">
        <v>33.4</v>
      </c>
      <c r="F230" s="3" t="s">
        <v>2172</v>
      </c>
      <c r="G230" s="42" t="s">
        <v>2460</v>
      </c>
      <c r="H230" s="23">
        <v>44334</v>
      </c>
      <c r="I230" s="39">
        <f t="shared" si="8"/>
        <v>44</v>
      </c>
      <c r="J230" s="41">
        <v>5054760</v>
      </c>
      <c r="K230" s="41"/>
      <c r="L230" s="39">
        <v>0</v>
      </c>
      <c r="M230" s="38" t="s">
        <v>2979</v>
      </c>
      <c r="N230" s="32">
        <v>180</v>
      </c>
      <c r="O230" s="41">
        <f t="shared" si="9"/>
        <v>28082</v>
      </c>
      <c r="P230" s="38" t="s">
        <v>2980</v>
      </c>
      <c r="Q230" s="2" t="s">
        <v>735</v>
      </c>
    </row>
    <row r="231" spans="1:17" s="76" customFormat="1" ht="31.5" x14ac:dyDescent="0.25">
      <c r="A231" s="72">
        <v>221</v>
      </c>
      <c r="B231" s="10" t="s">
        <v>724</v>
      </c>
      <c r="C231" s="36" t="s">
        <v>748</v>
      </c>
      <c r="D231" s="38" t="s">
        <v>424</v>
      </c>
      <c r="E231" s="38">
        <v>30.3</v>
      </c>
      <c r="F231" s="3" t="s">
        <v>766</v>
      </c>
      <c r="G231" s="42" t="s">
        <v>2453</v>
      </c>
      <c r="H231" s="23" t="s">
        <v>2990</v>
      </c>
      <c r="I231" s="39">
        <f t="shared" si="8"/>
        <v>41</v>
      </c>
      <c r="J231" s="41">
        <v>9597601.6699999999</v>
      </c>
      <c r="K231" s="38"/>
      <c r="L231" s="39">
        <v>0</v>
      </c>
      <c r="M231" s="38" t="s">
        <v>2979</v>
      </c>
      <c r="N231" s="32">
        <v>180</v>
      </c>
      <c r="O231" s="41">
        <f t="shared" si="9"/>
        <v>53320.009277777775</v>
      </c>
      <c r="P231" s="38" t="s">
        <v>2980</v>
      </c>
      <c r="Q231" s="2" t="s">
        <v>735</v>
      </c>
    </row>
    <row r="232" spans="1:17" s="76" customFormat="1" ht="31.5" x14ac:dyDescent="0.25">
      <c r="A232" s="72">
        <v>222</v>
      </c>
      <c r="B232" s="10" t="s">
        <v>725</v>
      </c>
      <c r="C232" s="36" t="s">
        <v>746</v>
      </c>
      <c r="D232" s="38" t="s">
        <v>424</v>
      </c>
      <c r="E232" s="38">
        <v>113.7</v>
      </c>
      <c r="F232" s="3" t="s">
        <v>767</v>
      </c>
      <c r="G232" s="42" t="s">
        <v>2454</v>
      </c>
      <c r="H232" s="23" t="s">
        <v>2991</v>
      </c>
      <c r="I232" s="39">
        <f t="shared" si="8"/>
        <v>54</v>
      </c>
      <c r="J232" s="41">
        <v>13792569.17</v>
      </c>
      <c r="K232" s="38"/>
      <c r="L232" s="39">
        <v>0</v>
      </c>
      <c r="M232" s="38" t="s">
        <v>2979</v>
      </c>
      <c r="N232" s="32">
        <v>240</v>
      </c>
      <c r="O232" s="41">
        <f t="shared" si="9"/>
        <v>57469.038208333332</v>
      </c>
      <c r="P232" s="38" t="s">
        <v>2980</v>
      </c>
      <c r="Q232" s="2" t="s">
        <v>735</v>
      </c>
    </row>
    <row r="233" spans="1:17" s="76" customFormat="1" ht="31.5" x14ac:dyDescent="0.25">
      <c r="A233" s="72">
        <v>223</v>
      </c>
      <c r="B233" s="10" t="s">
        <v>726</v>
      </c>
      <c r="C233" s="36" t="s">
        <v>749</v>
      </c>
      <c r="D233" s="38" t="s">
        <v>424</v>
      </c>
      <c r="E233" s="38">
        <v>47.1</v>
      </c>
      <c r="F233" s="3" t="s">
        <v>768</v>
      </c>
      <c r="G233" s="42" t="s">
        <v>2455</v>
      </c>
      <c r="H233" s="23" t="s">
        <v>2992</v>
      </c>
      <c r="I233" s="39">
        <f t="shared" si="8"/>
        <v>26</v>
      </c>
      <c r="J233" s="41">
        <v>5242858.33</v>
      </c>
      <c r="K233" s="38"/>
      <c r="L233" s="39">
        <v>0</v>
      </c>
      <c r="M233" s="38" t="s">
        <v>2979</v>
      </c>
      <c r="N233" s="32">
        <v>180</v>
      </c>
      <c r="O233" s="41">
        <f t="shared" si="9"/>
        <v>29126.990722222221</v>
      </c>
      <c r="P233" s="38" t="s">
        <v>2980</v>
      </c>
      <c r="Q233" s="2" t="s">
        <v>735</v>
      </c>
    </row>
    <row r="234" spans="1:17" s="76" customFormat="1" ht="31.5" x14ac:dyDescent="0.25">
      <c r="A234" s="72">
        <v>224</v>
      </c>
      <c r="B234" s="10" t="s">
        <v>727</v>
      </c>
      <c r="C234" s="36" t="s">
        <v>750</v>
      </c>
      <c r="D234" s="38" t="s">
        <v>424</v>
      </c>
      <c r="E234" s="38">
        <v>26.2</v>
      </c>
      <c r="F234" s="3" t="s">
        <v>769</v>
      </c>
      <c r="G234" s="42" t="s">
        <v>2456</v>
      </c>
      <c r="H234" s="23" t="s">
        <v>2993</v>
      </c>
      <c r="I234" s="39">
        <f t="shared" si="8"/>
        <v>24</v>
      </c>
      <c r="J234" s="41">
        <v>3880929.17</v>
      </c>
      <c r="K234" s="38"/>
      <c r="L234" s="39">
        <v>0</v>
      </c>
      <c r="M234" s="38" t="s">
        <v>2979</v>
      </c>
      <c r="N234" s="32">
        <v>180</v>
      </c>
      <c r="O234" s="41">
        <f t="shared" si="9"/>
        <v>21560.717611111111</v>
      </c>
      <c r="P234" s="38" t="s">
        <v>2980</v>
      </c>
      <c r="Q234" s="2" t="s">
        <v>735</v>
      </c>
    </row>
    <row r="235" spans="1:17" s="76" customFormat="1" ht="31.5" x14ac:dyDescent="0.25">
      <c r="A235" s="72">
        <v>225</v>
      </c>
      <c r="B235" s="10" t="s">
        <v>728</v>
      </c>
      <c r="C235" s="36" t="s">
        <v>751</v>
      </c>
      <c r="D235" s="38" t="s">
        <v>424</v>
      </c>
      <c r="E235" s="38">
        <v>63.1</v>
      </c>
      <c r="F235" s="3" t="s">
        <v>770</v>
      </c>
      <c r="G235" s="42" t="s">
        <v>2457</v>
      </c>
      <c r="H235" s="23" t="s">
        <v>2994</v>
      </c>
      <c r="I235" s="39">
        <f t="shared" si="8"/>
        <v>20</v>
      </c>
      <c r="J235" s="41">
        <v>13528560</v>
      </c>
      <c r="K235" s="38"/>
      <c r="L235" s="39">
        <v>0</v>
      </c>
      <c r="M235" s="38" t="s">
        <v>2979</v>
      </c>
      <c r="N235" s="32">
        <v>180</v>
      </c>
      <c r="O235" s="41">
        <f t="shared" si="9"/>
        <v>75158.666666666672</v>
      </c>
      <c r="P235" s="38" t="s">
        <v>2980</v>
      </c>
      <c r="Q235" s="2" t="s">
        <v>735</v>
      </c>
    </row>
    <row r="236" spans="1:17" s="76" customFormat="1" ht="31.5" x14ac:dyDescent="0.25">
      <c r="A236" s="72">
        <v>226</v>
      </c>
      <c r="B236" s="10" t="s">
        <v>729</v>
      </c>
      <c r="C236" s="36" t="s">
        <v>751</v>
      </c>
      <c r="D236" s="38" t="s">
        <v>424</v>
      </c>
      <c r="E236" s="38">
        <v>69</v>
      </c>
      <c r="F236" s="3" t="s">
        <v>771</v>
      </c>
      <c r="G236" s="42" t="s">
        <v>2458</v>
      </c>
      <c r="H236" s="23" t="s">
        <v>2961</v>
      </c>
      <c r="I236" s="39">
        <f t="shared" si="8"/>
        <v>14</v>
      </c>
      <c r="J236" s="41">
        <v>8000580.8300000001</v>
      </c>
      <c r="K236" s="38"/>
      <c r="L236" s="39">
        <v>0</v>
      </c>
      <c r="M236" s="38" t="s">
        <v>2979</v>
      </c>
      <c r="N236" s="32">
        <v>180</v>
      </c>
      <c r="O236" s="41">
        <f t="shared" si="9"/>
        <v>44447.671277777779</v>
      </c>
      <c r="P236" s="38" t="s">
        <v>2980</v>
      </c>
      <c r="Q236" s="2" t="s">
        <v>735</v>
      </c>
    </row>
    <row r="237" spans="1:17" s="76" customFormat="1" ht="31.5" x14ac:dyDescent="0.25">
      <c r="A237" s="72">
        <v>227</v>
      </c>
      <c r="B237" s="10" t="s">
        <v>730</v>
      </c>
      <c r="C237" s="36" t="s">
        <v>752</v>
      </c>
      <c r="D237" s="38" t="s">
        <v>424</v>
      </c>
      <c r="E237" s="38">
        <v>36</v>
      </c>
      <c r="F237" s="3" t="s">
        <v>772</v>
      </c>
      <c r="G237" s="42" t="s">
        <v>2459</v>
      </c>
      <c r="H237" s="23" t="s">
        <v>2995</v>
      </c>
      <c r="I237" s="39">
        <f t="shared" si="8"/>
        <v>6</v>
      </c>
      <c r="J237" s="41">
        <v>6362402.8899999997</v>
      </c>
      <c r="K237" s="38"/>
      <c r="L237" s="39">
        <v>0</v>
      </c>
      <c r="M237" s="38" t="s">
        <v>2979</v>
      </c>
      <c r="N237" s="32">
        <v>180</v>
      </c>
      <c r="O237" s="41">
        <f>J237/N237</f>
        <v>35346.68272222222</v>
      </c>
      <c r="P237" s="38" t="s">
        <v>2980</v>
      </c>
      <c r="Q237" s="2" t="s">
        <v>735</v>
      </c>
    </row>
    <row r="238" spans="1:17" s="76" customFormat="1" ht="31.5" x14ac:dyDescent="0.25">
      <c r="A238" s="72">
        <v>228</v>
      </c>
      <c r="B238" s="10" t="s">
        <v>731</v>
      </c>
      <c r="C238" s="42" t="s">
        <v>753</v>
      </c>
      <c r="D238" s="38" t="s">
        <v>424</v>
      </c>
      <c r="E238" s="38" t="s">
        <v>773</v>
      </c>
      <c r="F238" s="3" t="s">
        <v>773</v>
      </c>
      <c r="G238" s="42"/>
      <c r="H238" s="23"/>
      <c r="I238" s="39"/>
      <c r="J238" s="41"/>
      <c r="K238" s="38"/>
      <c r="L238" s="38"/>
      <c r="M238" s="38" t="s">
        <v>2979</v>
      </c>
      <c r="N238" s="32">
        <v>180</v>
      </c>
      <c r="O238" s="41">
        <f t="shared" si="9"/>
        <v>0</v>
      </c>
      <c r="P238" s="38" t="s">
        <v>2980</v>
      </c>
      <c r="Q238" s="2" t="s">
        <v>734</v>
      </c>
    </row>
    <row r="239" spans="1:17" s="76" customFormat="1" ht="31.5" x14ac:dyDescent="0.25">
      <c r="A239" s="72">
        <v>229</v>
      </c>
      <c r="B239" s="10" t="s">
        <v>732</v>
      </c>
      <c r="C239" s="42" t="s">
        <v>754</v>
      </c>
      <c r="D239" s="38" t="s">
        <v>424</v>
      </c>
      <c r="E239" s="38" t="s">
        <v>773</v>
      </c>
      <c r="F239" s="2" t="s">
        <v>2461</v>
      </c>
      <c r="G239" s="3"/>
      <c r="H239" s="23"/>
      <c r="I239" s="39"/>
      <c r="J239" s="41"/>
      <c r="K239" s="38"/>
      <c r="L239" s="38"/>
      <c r="M239" s="38" t="s">
        <v>2979</v>
      </c>
      <c r="N239" s="32">
        <v>180</v>
      </c>
      <c r="O239" s="41">
        <f t="shared" si="9"/>
        <v>0</v>
      </c>
      <c r="P239" s="38" t="s">
        <v>2980</v>
      </c>
      <c r="Q239" s="2" t="s">
        <v>734</v>
      </c>
    </row>
    <row r="240" spans="1:17" s="76" customFormat="1" ht="47.25" x14ac:dyDescent="0.25">
      <c r="A240" s="72">
        <v>230</v>
      </c>
      <c r="B240" s="10" t="s">
        <v>733</v>
      </c>
      <c r="C240" s="46" t="s">
        <v>774</v>
      </c>
      <c r="D240" s="38" t="s">
        <v>424</v>
      </c>
      <c r="E240" s="38" t="s">
        <v>773</v>
      </c>
      <c r="F240" s="3" t="s">
        <v>773</v>
      </c>
      <c r="G240" s="42"/>
      <c r="H240" s="38"/>
      <c r="I240" s="39"/>
      <c r="J240" s="37"/>
      <c r="K240" s="38"/>
      <c r="L240" s="38"/>
      <c r="M240" s="38" t="s">
        <v>2979</v>
      </c>
      <c r="N240" s="38"/>
      <c r="O240" s="37"/>
      <c r="P240" s="38" t="s">
        <v>2980</v>
      </c>
      <c r="Q240" s="2" t="s">
        <v>736</v>
      </c>
    </row>
    <row r="241" spans="1:17" s="76" customFormat="1" ht="31.5" x14ac:dyDescent="0.25">
      <c r="A241" s="72">
        <v>231</v>
      </c>
      <c r="B241" s="2" t="s">
        <v>775</v>
      </c>
      <c r="C241" s="36" t="s">
        <v>795</v>
      </c>
      <c r="D241" s="39" t="s">
        <v>424</v>
      </c>
      <c r="E241" s="38">
        <v>11.3</v>
      </c>
      <c r="F241" s="3" t="s">
        <v>789</v>
      </c>
      <c r="G241" s="42" t="s">
        <v>2468</v>
      </c>
      <c r="H241" s="23" t="s">
        <v>2996</v>
      </c>
      <c r="I241" s="39">
        <f t="shared" si="8"/>
        <v>15</v>
      </c>
      <c r="J241" s="41">
        <v>2792995.84</v>
      </c>
      <c r="K241" s="38"/>
      <c r="L241" s="38"/>
      <c r="M241" s="38" t="s">
        <v>2979</v>
      </c>
      <c r="N241" s="32">
        <v>180</v>
      </c>
      <c r="O241" s="41">
        <f t="shared" si="9"/>
        <v>15516.643555555554</v>
      </c>
      <c r="P241" s="38" t="s">
        <v>2980</v>
      </c>
      <c r="Q241" s="2" t="s">
        <v>735</v>
      </c>
    </row>
    <row r="242" spans="1:17" s="76" customFormat="1" ht="31.5" x14ac:dyDescent="0.25">
      <c r="A242" s="72">
        <v>232</v>
      </c>
      <c r="B242" s="2" t="s">
        <v>776</v>
      </c>
      <c r="C242" s="36" t="s">
        <v>796</v>
      </c>
      <c r="D242" s="39" t="s">
        <v>424</v>
      </c>
      <c r="E242" s="38">
        <v>8.9</v>
      </c>
      <c r="F242" s="3" t="s">
        <v>790</v>
      </c>
      <c r="G242" s="42" t="s">
        <v>2465</v>
      </c>
      <c r="H242" s="23" t="s">
        <v>2997</v>
      </c>
      <c r="I242" s="39">
        <f t="shared" si="8"/>
        <v>21</v>
      </c>
      <c r="J242" s="41">
        <v>841885.83</v>
      </c>
      <c r="K242" s="38"/>
      <c r="L242" s="38"/>
      <c r="M242" s="38" t="s">
        <v>2979</v>
      </c>
      <c r="N242" s="32">
        <v>150</v>
      </c>
      <c r="O242" s="41">
        <f t="shared" si="9"/>
        <v>5612.5721999999996</v>
      </c>
      <c r="P242" s="38" t="s">
        <v>2980</v>
      </c>
      <c r="Q242" s="2" t="s">
        <v>735</v>
      </c>
    </row>
    <row r="243" spans="1:17" s="76" customFormat="1" ht="31.5" x14ac:dyDescent="0.25">
      <c r="A243" s="72">
        <v>233</v>
      </c>
      <c r="B243" s="2" t="s">
        <v>777</v>
      </c>
      <c r="C243" s="36" t="s">
        <v>797</v>
      </c>
      <c r="D243" s="39" t="s">
        <v>424</v>
      </c>
      <c r="E243" s="38" t="s">
        <v>773</v>
      </c>
      <c r="F243" s="3" t="s">
        <v>791</v>
      </c>
      <c r="G243" s="42" t="s">
        <v>2469</v>
      </c>
      <c r="H243" s="23" t="s">
        <v>2998</v>
      </c>
      <c r="I243" s="39">
        <f t="shared" si="8"/>
        <v>57</v>
      </c>
      <c r="J243" s="41">
        <v>1529705</v>
      </c>
      <c r="K243" s="38"/>
      <c r="L243" s="38"/>
      <c r="M243" s="38" t="s">
        <v>2979</v>
      </c>
      <c r="N243" s="32">
        <v>120</v>
      </c>
      <c r="O243" s="41">
        <f t="shared" si="9"/>
        <v>12747.541666666666</v>
      </c>
      <c r="P243" s="38" t="s">
        <v>2980</v>
      </c>
      <c r="Q243" s="2" t="s">
        <v>735</v>
      </c>
    </row>
    <row r="244" spans="1:17" s="76" customFormat="1" ht="31.5" x14ac:dyDescent="0.25">
      <c r="A244" s="72">
        <v>234</v>
      </c>
      <c r="B244" s="2" t="s">
        <v>778</v>
      </c>
      <c r="C244" s="36" t="s">
        <v>798</v>
      </c>
      <c r="D244" s="39" t="s">
        <v>424</v>
      </c>
      <c r="E244" s="38">
        <v>20.3</v>
      </c>
      <c r="F244" s="3" t="s">
        <v>792</v>
      </c>
      <c r="G244" s="42" t="s">
        <v>2470</v>
      </c>
      <c r="H244" s="23" t="s">
        <v>2999</v>
      </c>
      <c r="I244" s="39">
        <f t="shared" si="8"/>
        <v>21</v>
      </c>
      <c r="J244" s="41">
        <v>1735280.83</v>
      </c>
      <c r="K244" s="38"/>
      <c r="L244" s="38"/>
      <c r="M244" s="38" t="s">
        <v>2979</v>
      </c>
      <c r="N244" s="32">
        <v>180</v>
      </c>
      <c r="O244" s="41">
        <f t="shared" si="9"/>
        <v>9640.4490555555567</v>
      </c>
      <c r="P244" s="38" t="s">
        <v>2980</v>
      </c>
      <c r="Q244" s="2" t="s">
        <v>735</v>
      </c>
    </row>
    <row r="245" spans="1:17" s="76" customFormat="1" ht="31.5" x14ac:dyDescent="0.25">
      <c r="A245" s="72">
        <v>235</v>
      </c>
      <c r="B245" s="2" t="s">
        <v>779</v>
      </c>
      <c r="C245" s="36" t="s">
        <v>799</v>
      </c>
      <c r="D245" s="39" t="s">
        <v>424</v>
      </c>
      <c r="E245" s="38">
        <v>7.7</v>
      </c>
      <c r="F245" s="3" t="s">
        <v>793</v>
      </c>
      <c r="G245" s="42" t="s">
        <v>2466</v>
      </c>
      <c r="H245" s="23" t="s">
        <v>3000</v>
      </c>
      <c r="I245" s="39">
        <f t="shared" si="8"/>
        <v>15</v>
      </c>
      <c r="J245" s="41">
        <v>3486941.67</v>
      </c>
      <c r="K245" s="38"/>
      <c r="L245" s="38"/>
      <c r="M245" s="38" t="s">
        <v>2979</v>
      </c>
      <c r="N245" s="32">
        <v>150</v>
      </c>
      <c r="O245" s="41">
        <f t="shared" si="9"/>
        <v>23246.2778</v>
      </c>
      <c r="P245" s="38" t="s">
        <v>2980</v>
      </c>
      <c r="Q245" s="2" t="s">
        <v>735</v>
      </c>
    </row>
    <row r="246" spans="1:17" s="76" customFormat="1" ht="31.5" x14ac:dyDescent="0.25">
      <c r="A246" s="72">
        <v>236</v>
      </c>
      <c r="B246" s="2" t="s">
        <v>780</v>
      </c>
      <c r="C246" s="36" t="s">
        <v>746</v>
      </c>
      <c r="D246" s="39" t="s">
        <v>424</v>
      </c>
      <c r="E246" s="38">
        <v>6.5</v>
      </c>
      <c r="F246" s="3" t="s">
        <v>794</v>
      </c>
      <c r="G246" s="42" t="s">
        <v>2467</v>
      </c>
      <c r="H246" s="23" t="s">
        <v>3001</v>
      </c>
      <c r="I246" s="39">
        <f t="shared" si="8"/>
        <v>15</v>
      </c>
      <c r="J246" s="41">
        <v>682189.17</v>
      </c>
      <c r="K246" s="38"/>
      <c r="L246" s="38"/>
      <c r="M246" s="38" t="s">
        <v>2979</v>
      </c>
      <c r="N246" s="32">
        <v>180</v>
      </c>
      <c r="O246" s="41">
        <f>J246/N246</f>
        <v>3789.9398333333334</v>
      </c>
      <c r="P246" s="38" t="s">
        <v>2980</v>
      </c>
      <c r="Q246" s="2" t="s">
        <v>735</v>
      </c>
    </row>
    <row r="247" spans="1:17" s="76" customFormat="1" ht="31.5" x14ac:dyDescent="0.25">
      <c r="A247" s="72">
        <v>237</v>
      </c>
      <c r="B247" s="2" t="s">
        <v>781</v>
      </c>
      <c r="C247" s="36" t="s">
        <v>800</v>
      </c>
      <c r="D247" s="39" t="s">
        <v>424</v>
      </c>
      <c r="E247" s="38">
        <v>4.2</v>
      </c>
      <c r="F247" s="3" t="s">
        <v>2472</v>
      </c>
      <c r="G247" s="42" t="s">
        <v>2471</v>
      </c>
      <c r="H247" s="23" t="s">
        <v>3002</v>
      </c>
      <c r="I247" s="39">
        <f t="shared" si="8"/>
        <v>60</v>
      </c>
      <c r="J247" s="41">
        <v>2556032.5</v>
      </c>
      <c r="K247" s="38"/>
      <c r="L247" s="38"/>
      <c r="M247" s="38" t="s">
        <v>2979</v>
      </c>
      <c r="N247" s="32">
        <v>150</v>
      </c>
      <c r="O247" s="41">
        <f>J247/N247</f>
        <v>17040.216666666667</v>
      </c>
      <c r="P247" s="38" t="s">
        <v>2980</v>
      </c>
      <c r="Q247" s="2" t="s">
        <v>735</v>
      </c>
    </row>
    <row r="248" spans="1:17" s="76" customFormat="1" ht="31.5" x14ac:dyDescent="0.25">
      <c r="A248" s="72">
        <v>238</v>
      </c>
      <c r="B248" s="2" t="s">
        <v>782</v>
      </c>
      <c r="C248" s="36" t="s">
        <v>801</v>
      </c>
      <c r="D248" s="39" t="s">
        <v>424</v>
      </c>
      <c r="E248" s="38">
        <v>7.7</v>
      </c>
      <c r="F248" s="3" t="s">
        <v>2474</v>
      </c>
      <c r="G248" s="42" t="s">
        <v>2473</v>
      </c>
      <c r="H248" s="23" t="s">
        <v>3003</v>
      </c>
      <c r="I248" s="39">
        <f t="shared" si="8"/>
        <v>21</v>
      </c>
      <c r="J248" s="41">
        <v>420575</v>
      </c>
      <c r="K248" s="38"/>
      <c r="L248" s="38"/>
      <c r="M248" s="38" t="s">
        <v>2979</v>
      </c>
      <c r="N248" s="32">
        <v>180</v>
      </c>
      <c r="O248" s="41">
        <f>J248/N248</f>
        <v>2336.5277777777778</v>
      </c>
      <c r="P248" s="38" t="s">
        <v>2980</v>
      </c>
      <c r="Q248" s="2" t="s">
        <v>735</v>
      </c>
    </row>
    <row r="249" spans="1:17" s="76" customFormat="1" ht="31.5" x14ac:dyDescent="0.25">
      <c r="A249" s="72">
        <v>239</v>
      </c>
      <c r="B249" s="2" t="s">
        <v>783</v>
      </c>
      <c r="C249" s="36" t="s">
        <v>3328</v>
      </c>
      <c r="D249" s="39" t="s">
        <v>424</v>
      </c>
      <c r="E249" s="38" t="s">
        <v>773</v>
      </c>
      <c r="F249" s="3" t="s">
        <v>773</v>
      </c>
      <c r="G249" s="42"/>
      <c r="H249" s="23"/>
      <c r="I249" s="39"/>
      <c r="J249" s="41"/>
      <c r="K249" s="38"/>
      <c r="L249" s="38"/>
      <c r="M249" s="38" t="s">
        <v>2979</v>
      </c>
      <c r="N249" s="32"/>
      <c r="O249" s="41">
        <v>0</v>
      </c>
      <c r="P249" s="38" t="s">
        <v>2980</v>
      </c>
      <c r="Q249" s="2" t="s">
        <v>734</v>
      </c>
    </row>
    <row r="250" spans="1:17" s="76" customFormat="1" ht="31.5" x14ac:dyDescent="0.25">
      <c r="A250" s="72">
        <v>240</v>
      </c>
      <c r="B250" s="2" t="s">
        <v>784</v>
      </c>
      <c r="C250" s="36" t="s">
        <v>802</v>
      </c>
      <c r="D250" s="39" t="s">
        <v>424</v>
      </c>
      <c r="E250" s="38"/>
      <c r="F250" s="3" t="s">
        <v>773</v>
      </c>
      <c r="G250" s="42"/>
      <c r="H250" s="23"/>
      <c r="I250" s="39"/>
      <c r="J250" s="41"/>
      <c r="K250" s="38"/>
      <c r="L250" s="38"/>
      <c r="M250" s="38" t="s">
        <v>2979</v>
      </c>
      <c r="N250" s="32"/>
      <c r="O250" s="41">
        <v>0</v>
      </c>
      <c r="P250" s="38" t="s">
        <v>2980</v>
      </c>
      <c r="Q250" s="2" t="s">
        <v>734</v>
      </c>
    </row>
    <row r="251" spans="1:17" s="76" customFormat="1" ht="31.5" x14ac:dyDescent="0.25">
      <c r="A251" s="72">
        <v>241</v>
      </c>
      <c r="B251" s="2" t="s">
        <v>785</v>
      </c>
      <c r="C251" s="36" t="s">
        <v>746</v>
      </c>
      <c r="D251" s="39" t="s">
        <v>424</v>
      </c>
      <c r="E251" s="38"/>
      <c r="F251" s="3" t="s">
        <v>773</v>
      </c>
      <c r="G251" s="42"/>
      <c r="H251" s="38"/>
      <c r="I251" s="38"/>
      <c r="J251" s="37"/>
      <c r="K251" s="38"/>
      <c r="L251" s="38"/>
      <c r="M251" s="38" t="s">
        <v>2979</v>
      </c>
      <c r="N251" s="38"/>
      <c r="O251" s="41">
        <v>0</v>
      </c>
      <c r="P251" s="38" t="s">
        <v>2980</v>
      </c>
      <c r="Q251" s="2" t="s">
        <v>734</v>
      </c>
    </row>
    <row r="252" spans="1:17" s="76" customFormat="1" ht="31.5" x14ac:dyDescent="0.25">
      <c r="A252" s="72">
        <v>242</v>
      </c>
      <c r="B252" s="2" t="s">
        <v>786</v>
      </c>
      <c r="C252" s="36" t="s">
        <v>746</v>
      </c>
      <c r="D252" s="39" t="s">
        <v>424</v>
      </c>
      <c r="E252" s="38"/>
      <c r="F252" s="3" t="s">
        <v>773</v>
      </c>
      <c r="G252" s="42"/>
      <c r="H252" s="38"/>
      <c r="I252" s="38"/>
      <c r="J252" s="37"/>
      <c r="K252" s="38"/>
      <c r="L252" s="38"/>
      <c r="M252" s="38" t="s">
        <v>2979</v>
      </c>
      <c r="N252" s="38"/>
      <c r="O252" s="41">
        <v>0</v>
      </c>
      <c r="P252" s="38" t="s">
        <v>2980</v>
      </c>
      <c r="Q252" s="2" t="s">
        <v>734</v>
      </c>
    </row>
    <row r="253" spans="1:17" s="76" customFormat="1" ht="31.5" x14ac:dyDescent="0.25">
      <c r="A253" s="72">
        <v>243</v>
      </c>
      <c r="B253" s="2" t="s">
        <v>787</v>
      </c>
      <c r="C253" s="36" t="s">
        <v>803</v>
      </c>
      <c r="D253" s="39" t="s">
        <v>424</v>
      </c>
      <c r="E253" s="38"/>
      <c r="F253" s="3" t="s">
        <v>773</v>
      </c>
      <c r="G253" s="42"/>
      <c r="H253" s="38"/>
      <c r="I253" s="38"/>
      <c r="J253" s="37"/>
      <c r="K253" s="38"/>
      <c r="L253" s="38"/>
      <c r="M253" s="38" t="s">
        <v>2979</v>
      </c>
      <c r="N253" s="38"/>
      <c r="O253" s="41">
        <v>0</v>
      </c>
      <c r="P253" s="38" t="s">
        <v>2980</v>
      </c>
      <c r="Q253" s="2" t="s">
        <v>734</v>
      </c>
    </row>
    <row r="254" spans="1:17" s="76" customFormat="1" ht="31.5" x14ac:dyDescent="0.25">
      <c r="A254" s="72">
        <v>244</v>
      </c>
      <c r="B254" s="2" t="s">
        <v>3329</v>
      </c>
      <c r="C254" s="36" t="s">
        <v>3330</v>
      </c>
      <c r="D254" s="39" t="s">
        <v>424</v>
      </c>
      <c r="E254" s="38"/>
      <c r="F254" s="3" t="s">
        <v>3331</v>
      </c>
      <c r="G254" s="42" t="s">
        <v>3332</v>
      </c>
      <c r="H254" s="44" t="s">
        <v>3333</v>
      </c>
      <c r="I254" s="39">
        <f>ROUND(_xlfn.DAYS("01.01.2025",H254)/30.416,0)</f>
        <v>6</v>
      </c>
      <c r="J254" s="41">
        <v>2501167.9700000002</v>
      </c>
      <c r="K254" s="38"/>
      <c r="L254" s="38"/>
      <c r="M254" s="38" t="s">
        <v>2979</v>
      </c>
      <c r="N254" s="32">
        <v>150</v>
      </c>
      <c r="O254" s="41">
        <f t="shared" si="9"/>
        <v>16674.453133333336</v>
      </c>
      <c r="P254" s="38" t="s">
        <v>2980</v>
      </c>
      <c r="Q254" s="2" t="s">
        <v>735</v>
      </c>
    </row>
    <row r="255" spans="1:17" s="76" customFormat="1" ht="31.5" x14ac:dyDescent="0.25">
      <c r="A255" s="72">
        <v>245</v>
      </c>
      <c r="B255" s="2" t="s">
        <v>3334</v>
      </c>
      <c r="C255" s="36" t="s">
        <v>3335</v>
      </c>
      <c r="D255" s="39" t="s">
        <v>424</v>
      </c>
      <c r="E255" s="38"/>
      <c r="F255" s="3" t="s">
        <v>773</v>
      </c>
      <c r="G255" s="42"/>
      <c r="H255" s="38"/>
      <c r="I255" s="38"/>
      <c r="J255" s="37"/>
      <c r="K255" s="38"/>
      <c r="L255" s="38"/>
      <c r="M255" s="38" t="s">
        <v>2979</v>
      </c>
      <c r="N255" s="38"/>
      <c r="O255" s="41">
        <v>0</v>
      </c>
      <c r="P255" s="38" t="s">
        <v>2980</v>
      </c>
      <c r="Q255" s="2" t="s">
        <v>734</v>
      </c>
    </row>
    <row r="256" spans="1:17" s="76" customFormat="1" ht="31.5" x14ac:dyDescent="0.25">
      <c r="A256" s="72">
        <v>246</v>
      </c>
      <c r="B256" s="2" t="s">
        <v>3336</v>
      </c>
      <c r="C256" s="36" t="s">
        <v>3337</v>
      </c>
      <c r="D256" s="39" t="s">
        <v>424</v>
      </c>
      <c r="E256" s="38"/>
      <c r="F256" s="3" t="s">
        <v>773</v>
      </c>
      <c r="G256" s="42"/>
      <c r="H256" s="38"/>
      <c r="I256" s="38"/>
      <c r="J256" s="37"/>
      <c r="K256" s="38"/>
      <c r="L256" s="38"/>
      <c r="M256" s="38" t="s">
        <v>2979</v>
      </c>
      <c r="N256" s="38"/>
      <c r="O256" s="41">
        <v>0</v>
      </c>
      <c r="P256" s="38" t="s">
        <v>2980</v>
      </c>
      <c r="Q256" s="2" t="s">
        <v>734</v>
      </c>
    </row>
    <row r="257" spans="1:17" s="76" customFormat="1" ht="31.5" x14ac:dyDescent="0.25">
      <c r="A257" s="72">
        <v>247</v>
      </c>
      <c r="B257" s="2" t="s">
        <v>788</v>
      </c>
      <c r="C257" s="36" t="s">
        <v>804</v>
      </c>
      <c r="D257" s="39" t="s">
        <v>425</v>
      </c>
      <c r="E257" s="38" t="s">
        <v>773</v>
      </c>
      <c r="F257" s="3" t="s">
        <v>806</v>
      </c>
      <c r="G257" s="42"/>
      <c r="H257" s="38"/>
      <c r="I257" s="38"/>
      <c r="J257" s="37"/>
      <c r="K257" s="38"/>
      <c r="L257" s="38"/>
      <c r="M257" s="38" t="s">
        <v>2979</v>
      </c>
      <c r="N257" s="38"/>
      <c r="O257" s="41"/>
      <c r="P257" s="38" t="s">
        <v>2980</v>
      </c>
      <c r="Q257" s="2" t="s">
        <v>734</v>
      </c>
    </row>
    <row r="258" spans="1:17" s="76" customFormat="1" ht="31.5" x14ac:dyDescent="0.25">
      <c r="A258" s="72">
        <v>248</v>
      </c>
      <c r="B258" s="10" t="s">
        <v>805</v>
      </c>
      <c r="C258" s="36" t="s">
        <v>738</v>
      </c>
      <c r="D258" s="38">
        <v>10</v>
      </c>
      <c r="E258" s="38"/>
      <c r="F258" s="3" t="s">
        <v>773</v>
      </c>
      <c r="G258" s="42"/>
      <c r="H258" s="38"/>
      <c r="I258" s="38"/>
      <c r="J258" s="38"/>
      <c r="K258" s="38"/>
      <c r="L258" s="38"/>
      <c r="M258" s="38" t="s">
        <v>2979</v>
      </c>
      <c r="N258" s="38"/>
      <c r="O258" s="41"/>
      <c r="P258" s="38" t="s">
        <v>2980</v>
      </c>
      <c r="Q258" s="2" t="s">
        <v>734</v>
      </c>
    </row>
    <row r="259" spans="1:17" s="76" customFormat="1" ht="31.5" x14ac:dyDescent="0.25">
      <c r="A259" s="72">
        <v>249</v>
      </c>
      <c r="B259" s="88" t="s">
        <v>2343</v>
      </c>
      <c r="C259" s="36" t="s">
        <v>2352</v>
      </c>
      <c r="D259" s="39" t="s">
        <v>424</v>
      </c>
      <c r="E259" s="39">
        <v>81</v>
      </c>
      <c r="F259" s="39" t="s">
        <v>2345</v>
      </c>
      <c r="G259" s="42"/>
      <c r="H259" s="44" t="s">
        <v>3004</v>
      </c>
      <c r="I259" s="39">
        <f>ROUND(_xlfn.DAYS("01.01.2025",H259)/30.416,0)</f>
        <v>55</v>
      </c>
      <c r="J259" s="41">
        <v>6439654.1699999999</v>
      </c>
      <c r="K259" s="38"/>
      <c r="L259" s="38"/>
      <c r="M259" s="38" t="s">
        <v>2979</v>
      </c>
      <c r="N259" s="32">
        <v>180</v>
      </c>
      <c r="O259" s="41">
        <f>J259/N259</f>
        <v>35775.856500000002</v>
      </c>
      <c r="P259" s="38" t="s">
        <v>2980</v>
      </c>
      <c r="Q259" s="2" t="s">
        <v>2475</v>
      </c>
    </row>
    <row r="260" spans="1:17" s="76" customFormat="1" ht="31.5" x14ac:dyDescent="0.25">
      <c r="A260" s="72">
        <v>250</v>
      </c>
      <c r="B260" s="88" t="s">
        <v>98</v>
      </c>
      <c r="C260" s="36" t="s">
        <v>2354</v>
      </c>
      <c r="D260" s="39" t="s">
        <v>424</v>
      </c>
      <c r="E260" s="39">
        <v>40.4</v>
      </c>
      <c r="F260" s="39" t="s">
        <v>2348</v>
      </c>
      <c r="G260" s="42"/>
      <c r="H260" s="44" t="s">
        <v>3005</v>
      </c>
      <c r="I260" s="39">
        <f>ROUND(_xlfn.DAYS("01.01.2025",H260)/30.416,0)</f>
        <v>50</v>
      </c>
      <c r="J260" s="41">
        <v>6816332.5</v>
      </c>
      <c r="K260" s="38"/>
      <c r="L260" s="38"/>
      <c r="M260" s="38" t="s">
        <v>2979</v>
      </c>
      <c r="N260" s="32">
        <v>180</v>
      </c>
      <c r="O260" s="41">
        <f>J260/N260</f>
        <v>37868.513888888891</v>
      </c>
      <c r="P260" s="38" t="s">
        <v>2980</v>
      </c>
      <c r="Q260" s="2" t="s">
        <v>2475</v>
      </c>
    </row>
    <row r="261" spans="1:17" s="76" customFormat="1" ht="31.5" x14ac:dyDescent="0.25">
      <c r="A261" s="72">
        <v>251</v>
      </c>
      <c r="B261" s="88" t="s">
        <v>2342</v>
      </c>
      <c r="C261" s="36" t="s">
        <v>799</v>
      </c>
      <c r="D261" s="39" t="s">
        <v>424</v>
      </c>
      <c r="E261" s="39">
        <v>4.0999999999999996</v>
      </c>
      <c r="F261" s="39" t="s">
        <v>2349</v>
      </c>
      <c r="G261" s="42"/>
      <c r="H261" s="44" t="s">
        <v>3006</v>
      </c>
      <c r="I261" s="39">
        <f>ROUND(_xlfn.DAYS("01.01.2025",H261)/30.416,0)</f>
        <v>15</v>
      </c>
      <c r="J261" s="41">
        <v>579826.67000000004</v>
      </c>
      <c r="K261" s="38"/>
      <c r="L261" s="38"/>
      <c r="M261" s="38" t="s">
        <v>2979</v>
      </c>
      <c r="N261" s="32">
        <v>180</v>
      </c>
      <c r="O261" s="41">
        <f>J261/N261</f>
        <v>3221.2592777777782</v>
      </c>
      <c r="P261" s="38" t="s">
        <v>2980</v>
      </c>
      <c r="Q261" s="2" t="s">
        <v>2475</v>
      </c>
    </row>
    <row r="262" spans="1:17" s="76" customFormat="1" ht="31.5" x14ac:dyDescent="0.25">
      <c r="A262" s="72">
        <v>252</v>
      </c>
      <c r="B262" s="88" t="s">
        <v>2341</v>
      </c>
      <c r="C262" s="36" t="s">
        <v>2356</v>
      </c>
      <c r="D262" s="39" t="s">
        <v>424</v>
      </c>
      <c r="E262" s="39">
        <v>56.3</v>
      </c>
      <c r="F262" s="39" t="s">
        <v>2350</v>
      </c>
      <c r="G262" s="42"/>
      <c r="H262" s="44" t="s">
        <v>3007</v>
      </c>
      <c r="I262" s="39">
        <f>ROUND(_xlfn.DAYS("01.01.2025",H262)/30.416,0)</f>
        <v>15</v>
      </c>
      <c r="J262" s="41">
        <v>7632352.5</v>
      </c>
      <c r="K262" s="38"/>
      <c r="L262" s="38"/>
      <c r="M262" s="38" t="s">
        <v>2979</v>
      </c>
      <c r="N262" s="32">
        <v>180</v>
      </c>
      <c r="O262" s="41">
        <f>J262/N262</f>
        <v>42401.958333333336</v>
      </c>
      <c r="P262" s="38" t="s">
        <v>2980</v>
      </c>
      <c r="Q262" s="2" t="s">
        <v>2475</v>
      </c>
    </row>
    <row r="263" spans="1:17" s="76" customFormat="1" ht="31.5" x14ac:dyDescent="0.25">
      <c r="A263" s="72">
        <v>253</v>
      </c>
      <c r="B263" s="88" t="s">
        <v>2340</v>
      </c>
      <c r="C263" s="36" t="s">
        <v>2357</v>
      </c>
      <c r="D263" s="39" t="s">
        <v>424</v>
      </c>
      <c r="E263" s="39">
        <v>26.6</v>
      </c>
      <c r="F263" s="39" t="s">
        <v>2351</v>
      </c>
      <c r="G263" s="42"/>
      <c r="H263" s="44" t="s">
        <v>3006</v>
      </c>
      <c r="I263" s="39">
        <f>ROUND(_xlfn.DAYS("01.01.2025",H263)/30.416,0)</f>
        <v>15</v>
      </c>
      <c r="J263" s="41">
        <v>4793954.17</v>
      </c>
      <c r="K263" s="38"/>
      <c r="L263" s="38"/>
      <c r="M263" s="38" t="s">
        <v>2979</v>
      </c>
      <c r="N263" s="32">
        <v>180</v>
      </c>
      <c r="O263" s="41">
        <f>J263/N263</f>
        <v>26633.078722222221</v>
      </c>
      <c r="P263" s="38" t="s">
        <v>2980</v>
      </c>
      <c r="Q263" s="2" t="s">
        <v>2475</v>
      </c>
    </row>
    <row r="264" spans="1:17" s="76" customFormat="1" ht="31.5" x14ac:dyDescent="0.25">
      <c r="A264" s="72">
        <v>254</v>
      </c>
      <c r="B264" s="8" t="s">
        <v>2477</v>
      </c>
      <c r="C264" s="46" t="s">
        <v>2480</v>
      </c>
      <c r="D264" s="38" t="s">
        <v>322</v>
      </c>
      <c r="E264" s="38">
        <v>8435.5</v>
      </c>
      <c r="F264" s="38" t="s">
        <v>808</v>
      </c>
      <c r="G264" s="42" t="s">
        <v>2476</v>
      </c>
      <c r="H264" s="44">
        <v>42115</v>
      </c>
      <c r="I264" s="45">
        <v>118.06666666666666</v>
      </c>
      <c r="J264" s="20">
        <v>8985050.8499999996</v>
      </c>
      <c r="K264" s="38"/>
      <c r="L264" s="38"/>
      <c r="M264" s="46" t="s">
        <v>2884</v>
      </c>
      <c r="N264" s="38"/>
      <c r="O264" s="20">
        <v>18775.27</v>
      </c>
      <c r="P264" s="38" t="s">
        <v>2980</v>
      </c>
      <c r="Q264" s="2" t="s">
        <v>811</v>
      </c>
    </row>
    <row r="265" spans="1:17" s="76" customFormat="1" ht="31.5" x14ac:dyDescent="0.25">
      <c r="A265" s="72">
        <v>255</v>
      </c>
      <c r="B265" s="8" t="s">
        <v>2478</v>
      </c>
      <c r="C265" s="46" t="s">
        <v>324</v>
      </c>
      <c r="D265" s="38" t="s">
        <v>323</v>
      </c>
      <c r="E265" s="38">
        <v>5766.8</v>
      </c>
      <c r="F265" s="38" t="s">
        <v>810</v>
      </c>
      <c r="G265" s="42" t="s">
        <v>2481</v>
      </c>
      <c r="H265" s="44">
        <v>42115</v>
      </c>
      <c r="I265" s="45">
        <v>118.06666666666666</v>
      </c>
      <c r="J265" s="19">
        <v>847457.63</v>
      </c>
      <c r="K265" s="38"/>
      <c r="L265" s="38"/>
      <c r="M265" s="46" t="s">
        <v>2884</v>
      </c>
      <c r="N265" s="38"/>
      <c r="O265" s="19">
        <v>1696.87</v>
      </c>
      <c r="P265" s="38" t="s">
        <v>2980</v>
      </c>
      <c r="Q265" s="2" t="s">
        <v>811</v>
      </c>
    </row>
    <row r="266" spans="1:17" s="76" customFormat="1" ht="31.5" x14ac:dyDescent="0.25">
      <c r="A266" s="72">
        <v>256</v>
      </c>
      <c r="B266" s="8" t="s">
        <v>2479</v>
      </c>
      <c r="C266" s="46" t="s">
        <v>325</v>
      </c>
      <c r="D266" s="38" t="s">
        <v>323</v>
      </c>
      <c r="E266" s="38">
        <v>1654.3</v>
      </c>
      <c r="F266" s="38" t="s">
        <v>809</v>
      </c>
      <c r="G266" s="42" t="s">
        <v>2482</v>
      </c>
      <c r="H266" s="44">
        <v>42115</v>
      </c>
      <c r="I266" s="45">
        <v>118.06666666666666</v>
      </c>
      <c r="J266" s="19">
        <v>847457.63</v>
      </c>
      <c r="K266" s="38"/>
      <c r="L266" s="38"/>
      <c r="M266" s="46" t="s">
        <v>2884</v>
      </c>
      <c r="N266" s="38"/>
      <c r="O266" s="19">
        <v>1696.87</v>
      </c>
      <c r="P266" s="38" t="s">
        <v>2980</v>
      </c>
      <c r="Q266" s="2" t="s">
        <v>811</v>
      </c>
    </row>
    <row r="267" spans="1:17" s="76" customFormat="1" x14ac:dyDescent="0.25">
      <c r="A267" s="72">
        <v>257</v>
      </c>
      <c r="B267" s="8" t="s">
        <v>326</v>
      </c>
      <c r="C267" s="46" t="s">
        <v>327</v>
      </c>
      <c r="D267" s="38" t="s">
        <v>323</v>
      </c>
      <c r="E267" s="38" t="s">
        <v>773</v>
      </c>
      <c r="F267" s="38" t="s">
        <v>773</v>
      </c>
      <c r="G267" s="42"/>
      <c r="H267" s="38"/>
      <c r="I267" s="45"/>
      <c r="J267" s="37"/>
      <c r="K267" s="38"/>
      <c r="L267" s="38"/>
      <c r="M267" s="38" t="s">
        <v>2979</v>
      </c>
      <c r="N267" s="38"/>
      <c r="O267" s="37"/>
      <c r="P267" s="38" t="s">
        <v>2980</v>
      </c>
      <c r="Q267" s="2" t="s">
        <v>807</v>
      </c>
    </row>
    <row r="268" spans="1:17" s="76" customFormat="1" x14ac:dyDescent="0.25">
      <c r="A268" s="72">
        <v>258</v>
      </c>
      <c r="B268" s="8" t="s">
        <v>328</v>
      </c>
      <c r="C268" s="46" t="s">
        <v>325</v>
      </c>
      <c r="D268" s="38" t="s">
        <v>425</v>
      </c>
      <c r="E268" s="38"/>
      <c r="F268" s="38"/>
      <c r="G268" s="42"/>
      <c r="H268" s="38"/>
      <c r="I268" s="45"/>
      <c r="J268" s="37"/>
      <c r="K268" s="38"/>
      <c r="L268" s="38"/>
      <c r="M268" s="38" t="s">
        <v>2979</v>
      </c>
      <c r="N268" s="38"/>
      <c r="O268" s="37"/>
      <c r="P268" s="38" t="s">
        <v>2980</v>
      </c>
      <c r="Q268" s="43" t="s">
        <v>2338</v>
      </c>
    </row>
    <row r="269" spans="1:17" s="76" customFormat="1" ht="31.5" x14ac:dyDescent="0.25">
      <c r="A269" s="72">
        <v>259</v>
      </c>
      <c r="B269" s="8" t="s">
        <v>329</v>
      </c>
      <c r="C269" s="46" t="s">
        <v>325</v>
      </c>
      <c r="D269" s="38" t="s">
        <v>425</v>
      </c>
      <c r="E269" s="38">
        <v>51.8</v>
      </c>
      <c r="F269" s="39" t="s">
        <v>823</v>
      </c>
      <c r="G269" s="42" t="s">
        <v>2483</v>
      </c>
      <c r="H269" s="44">
        <v>44137</v>
      </c>
      <c r="I269" s="45">
        <v>50.666666666666664</v>
      </c>
      <c r="J269" s="19">
        <v>302933.65000000002</v>
      </c>
      <c r="K269" s="38"/>
      <c r="L269" s="38"/>
      <c r="M269" s="38" t="s">
        <v>2886</v>
      </c>
      <c r="N269" s="38"/>
      <c r="O269" s="19">
        <v>1187.23</v>
      </c>
      <c r="P269" s="38" t="s">
        <v>2980</v>
      </c>
      <c r="Q269" s="43" t="s">
        <v>824</v>
      </c>
    </row>
    <row r="270" spans="1:17" s="76" customFormat="1" ht="31.5" x14ac:dyDescent="0.25">
      <c r="A270" s="72">
        <v>260</v>
      </c>
      <c r="B270" s="8" t="s">
        <v>330</v>
      </c>
      <c r="C270" s="46" t="s">
        <v>325</v>
      </c>
      <c r="D270" s="38" t="s">
        <v>425</v>
      </c>
      <c r="E270" s="38">
        <v>41.9</v>
      </c>
      <c r="F270" s="39" t="s">
        <v>812</v>
      </c>
      <c r="G270" s="42" t="s">
        <v>2484</v>
      </c>
      <c r="H270" s="44">
        <v>45435</v>
      </c>
      <c r="I270" s="45">
        <v>7.4</v>
      </c>
      <c r="J270" s="19">
        <v>652932.73</v>
      </c>
      <c r="K270" s="38"/>
      <c r="L270" s="38"/>
      <c r="M270" s="38" t="s">
        <v>2886</v>
      </c>
      <c r="N270" s="38"/>
      <c r="O270" s="19">
        <v>2720.55</v>
      </c>
      <c r="P270" s="38" t="s">
        <v>2980</v>
      </c>
      <c r="Q270" s="43" t="s">
        <v>860</v>
      </c>
    </row>
    <row r="271" spans="1:17" s="76" customFormat="1" ht="31.5" x14ac:dyDescent="0.25">
      <c r="A271" s="72">
        <v>261</v>
      </c>
      <c r="B271" s="8" t="s">
        <v>205</v>
      </c>
      <c r="C271" s="46" t="s">
        <v>325</v>
      </c>
      <c r="D271" s="38" t="s">
        <v>425</v>
      </c>
      <c r="E271" s="38">
        <v>46</v>
      </c>
      <c r="F271" s="39" t="s">
        <v>813</v>
      </c>
      <c r="G271" s="42" t="s">
        <v>2485</v>
      </c>
      <c r="H271" s="44">
        <v>44137</v>
      </c>
      <c r="I271" s="45">
        <v>50.666666666666664</v>
      </c>
      <c r="J271" s="19">
        <v>380531.32</v>
      </c>
      <c r="K271" s="38"/>
      <c r="L271" s="38"/>
      <c r="M271" s="38" t="s">
        <v>2886</v>
      </c>
      <c r="N271" s="38"/>
      <c r="O271" s="19">
        <v>1491.35</v>
      </c>
      <c r="P271" s="38" t="s">
        <v>2980</v>
      </c>
      <c r="Q271" s="43" t="s">
        <v>814</v>
      </c>
    </row>
    <row r="272" spans="1:17" s="76" customFormat="1" ht="31.5" x14ac:dyDescent="0.25">
      <c r="A272" s="72">
        <v>262</v>
      </c>
      <c r="B272" s="8" t="s">
        <v>331</v>
      </c>
      <c r="C272" s="46" t="s">
        <v>332</v>
      </c>
      <c r="D272" s="38" t="s">
        <v>425</v>
      </c>
      <c r="E272" s="38">
        <v>5.4</v>
      </c>
      <c r="F272" s="39" t="s">
        <v>828</v>
      </c>
      <c r="G272" s="42" t="s">
        <v>2486</v>
      </c>
      <c r="H272" s="44">
        <v>43735</v>
      </c>
      <c r="I272" s="45">
        <v>64.066666666666663</v>
      </c>
      <c r="J272" s="19">
        <v>1000</v>
      </c>
      <c r="K272" s="38"/>
      <c r="L272" s="38"/>
      <c r="M272" s="38" t="s">
        <v>2886</v>
      </c>
      <c r="N272" s="38"/>
      <c r="O272" s="19">
        <v>4.17</v>
      </c>
      <c r="P272" s="38" t="s">
        <v>2980</v>
      </c>
      <c r="Q272" s="43" t="s">
        <v>827</v>
      </c>
    </row>
    <row r="273" spans="1:17" s="76" customFormat="1" ht="31.5" x14ac:dyDescent="0.25">
      <c r="A273" s="72">
        <v>263</v>
      </c>
      <c r="B273" s="8" t="s">
        <v>333</v>
      </c>
      <c r="C273" s="46" t="s">
        <v>334</v>
      </c>
      <c r="D273" s="38" t="s">
        <v>425</v>
      </c>
      <c r="E273" s="38">
        <v>52.4</v>
      </c>
      <c r="F273" s="39" t="s">
        <v>829</v>
      </c>
      <c r="G273" s="42" t="s">
        <v>2487</v>
      </c>
      <c r="H273" s="44">
        <v>44137</v>
      </c>
      <c r="I273" s="45">
        <v>50.666666666666664</v>
      </c>
      <c r="J273" s="19">
        <v>433474.81</v>
      </c>
      <c r="K273" s="38"/>
      <c r="L273" s="38"/>
      <c r="M273" s="38" t="s">
        <v>2886</v>
      </c>
      <c r="N273" s="38"/>
      <c r="O273" s="19">
        <v>1698.84</v>
      </c>
      <c r="P273" s="38" t="s">
        <v>2980</v>
      </c>
      <c r="Q273" s="43" t="s">
        <v>830</v>
      </c>
    </row>
    <row r="274" spans="1:17" s="76" customFormat="1" x14ac:dyDescent="0.25">
      <c r="A274" s="72">
        <v>264</v>
      </c>
      <c r="B274" s="8" t="s">
        <v>335</v>
      </c>
      <c r="C274" s="46" t="s">
        <v>336</v>
      </c>
      <c r="D274" s="38" t="s">
        <v>425</v>
      </c>
      <c r="E274" s="38"/>
      <c r="F274" s="38"/>
      <c r="G274" s="42"/>
      <c r="H274" s="38"/>
      <c r="I274" s="45"/>
      <c r="J274" s="37"/>
      <c r="K274" s="38"/>
      <c r="L274" s="38"/>
      <c r="M274" s="38" t="s">
        <v>2979</v>
      </c>
      <c r="N274" s="38"/>
      <c r="O274" s="37"/>
      <c r="P274" s="38" t="s">
        <v>2980</v>
      </c>
      <c r="Q274" s="43" t="s">
        <v>2338</v>
      </c>
    </row>
    <row r="275" spans="1:17" s="76" customFormat="1" x14ac:dyDescent="0.25">
      <c r="A275" s="72">
        <v>265</v>
      </c>
      <c r="B275" s="8" t="s">
        <v>337</v>
      </c>
      <c r="C275" s="46" t="s">
        <v>325</v>
      </c>
      <c r="D275" s="38" t="s">
        <v>425</v>
      </c>
      <c r="E275" s="38"/>
      <c r="F275" s="38"/>
      <c r="G275" s="42"/>
      <c r="H275" s="38"/>
      <c r="I275" s="45"/>
      <c r="J275" s="37"/>
      <c r="K275" s="38"/>
      <c r="L275" s="38"/>
      <c r="M275" s="38" t="s">
        <v>2979</v>
      </c>
      <c r="N275" s="38"/>
      <c r="O275" s="37"/>
      <c r="P275" s="38" t="s">
        <v>2980</v>
      </c>
      <c r="Q275" s="43" t="s">
        <v>2338</v>
      </c>
    </row>
    <row r="276" spans="1:17" s="76" customFormat="1" x14ac:dyDescent="0.25">
      <c r="A276" s="72">
        <v>266</v>
      </c>
      <c r="B276" s="8" t="s">
        <v>338</v>
      </c>
      <c r="C276" s="46" t="s">
        <v>325</v>
      </c>
      <c r="D276" s="38" t="s">
        <v>425</v>
      </c>
      <c r="E276" s="38"/>
      <c r="F276" s="38"/>
      <c r="G276" s="42"/>
      <c r="H276" s="38"/>
      <c r="I276" s="45"/>
      <c r="J276" s="37"/>
      <c r="K276" s="38"/>
      <c r="L276" s="38"/>
      <c r="M276" s="38" t="s">
        <v>2979</v>
      </c>
      <c r="N276" s="38"/>
      <c r="O276" s="37"/>
      <c r="P276" s="38" t="s">
        <v>2980</v>
      </c>
      <c r="Q276" s="43" t="s">
        <v>2338</v>
      </c>
    </row>
    <row r="277" spans="1:17" s="76" customFormat="1" x14ac:dyDescent="0.25">
      <c r="A277" s="72">
        <v>267</v>
      </c>
      <c r="B277" s="8" t="s">
        <v>339</v>
      </c>
      <c r="C277" s="46" t="s">
        <v>336</v>
      </c>
      <c r="D277" s="38" t="s">
        <v>425</v>
      </c>
      <c r="E277" s="38"/>
      <c r="F277" s="38"/>
      <c r="G277" s="42"/>
      <c r="H277" s="38"/>
      <c r="I277" s="45"/>
      <c r="J277" s="37"/>
      <c r="K277" s="38"/>
      <c r="L277" s="38"/>
      <c r="M277" s="38" t="s">
        <v>2979</v>
      </c>
      <c r="N277" s="38"/>
      <c r="O277" s="37"/>
      <c r="P277" s="38" t="s">
        <v>2980</v>
      </c>
      <c r="Q277" s="43" t="s">
        <v>2338</v>
      </c>
    </row>
    <row r="278" spans="1:17" s="76" customFormat="1" x14ac:dyDescent="0.25">
      <c r="A278" s="72">
        <v>268</v>
      </c>
      <c r="B278" s="8" t="s">
        <v>340</v>
      </c>
      <c r="C278" s="46" t="s">
        <v>336</v>
      </c>
      <c r="D278" s="38" t="s">
        <v>425</v>
      </c>
      <c r="E278" s="38"/>
      <c r="F278" s="38"/>
      <c r="G278" s="42"/>
      <c r="H278" s="38"/>
      <c r="I278" s="45"/>
      <c r="J278" s="37"/>
      <c r="K278" s="38"/>
      <c r="L278" s="38"/>
      <c r="M278" s="38" t="s">
        <v>2979</v>
      </c>
      <c r="N278" s="38"/>
      <c r="O278" s="37"/>
      <c r="P278" s="38" t="s">
        <v>2980</v>
      </c>
      <c r="Q278" s="43" t="s">
        <v>2338</v>
      </c>
    </row>
    <row r="279" spans="1:17" s="76" customFormat="1" x14ac:dyDescent="0.25">
      <c r="A279" s="72">
        <v>269</v>
      </c>
      <c r="B279" s="8" t="s">
        <v>341</v>
      </c>
      <c r="C279" s="46" t="s">
        <v>325</v>
      </c>
      <c r="D279" s="38" t="s">
        <v>425</v>
      </c>
      <c r="E279" s="38"/>
      <c r="F279" s="38"/>
      <c r="G279" s="42"/>
      <c r="H279" s="38"/>
      <c r="I279" s="45"/>
      <c r="J279" s="37"/>
      <c r="K279" s="38"/>
      <c r="L279" s="38"/>
      <c r="M279" s="38" t="s">
        <v>2979</v>
      </c>
      <c r="N279" s="38"/>
      <c r="O279" s="37"/>
      <c r="P279" s="38" t="s">
        <v>2980</v>
      </c>
      <c r="Q279" s="43" t="s">
        <v>2338</v>
      </c>
    </row>
    <row r="280" spans="1:17" s="76" customFormat="1" x14ac:dyDescent="0.25">
      <c r="A280" s="72">
        <v>270</v>
      </c>
      <c r="B280" s="8" t="s">
        <v>27</v>
      </c>
      <c r="C280" s="46" t="s">
        <v>325</v>
      </c>
      <c r="D280" s="38" t="s">
        <v>425</v>
      </c>
      <c r="E280" s="38"/>
      <c r="F280" s="38"/>
      <c r="G280" s="42"/>
      <c r="H280" s="38"/>
      <c r="I280" s="45"/>
      <c r="J280" s="37"/>
      <c r="K280" s="38"/>
      <c r="L280" s="38"/>
      <c r="M280" s="38" t="s">
        <v>2979</v>
      </c>
      <c r="N280" s="38"/>
      <c r="O280" s="37"/>
      <c r="P280" s="38" t="s">
        <v>2980</v>
      </c>
      <c r="Q280" s="43" t="s">
        <v>2338</v>
      </c>
    </row>
    <row r="281" spans="1:17" s="76" customFormat="1" ht="31.5" x14ac:dyDescent="0.25">
      <c r="A281" s="72">
        <v>271</v>
      </c>
      <c r="B281" s="8" t="s">
        <v>342</v>
      </c>
      <c r="C281" s="46" t="s">
        <v>343</v>
      </c>
      <c r="D281" s="38" t="s">
        <v>425</v>
      </c>
      <c r="E281" s="38">
        <v>17</v>
      </c>
      <c r="F281" s="39" t="s">
        <v>840</v>
      </c>
      <c r="G281" s="42" t="s">
        <v>2488</v>
      </c>
      <c r="H281" s="44">
        <v>45108</v>
      </c>
      <c r="I281" s="45">
        <v>18.3</v>
      </c>
      <c r="J281" s="19">
        <v>101000</v>
      </c>
      <c r="K281" s="38"/>
      <c r="L281" s="38"/>
      <c r="M281" s="38" t="s">
        <v>2886</v>
      </c>
      <c r="N281" s="38"/>
      <c r="O281" s="19">
        <v>414.22</v>
      </c>
      <c r="P281" s="38" t="s">
        <v>2980</v>
      </c>
      <c r="Q281" s="43" t="s">
        <v>841</v>
      </c>
    </row>
    <row r="282" spans="1:17" s="76" customFormat="1" ht="31.5" x14ac:dyDescent="0.25">
      <c r="A282" s="72">
        <v>272</v>
      </c>
      <c r="B282" s="8" t="s">
        <v>344</v>
      </c>
      <c r="C282" s="46" t="s">
        <v>345</v>
      </c>
      <c r="D282" s="38" t="s">
        <v>425</v>
      </c>
      <c r="E282" s="38">
        <v>19</v>
      </c>
      <c r="F282" s="38" t="s">
        <v>855</v>
      </c>
      <c r="G282" s="42" t="s">
        <v>2491</v>
      </c>
      <c r="H282" s="44">
        <v>45478</v>
      </c>
      <c r="I282" s="45">
        <v>5.9666666666666668</v>
      </c>
      <c r="J282" s="19">
        <v>208601.38</v>
      </c>
      <c r="K282" s="38"/>
      <c r="L282" s="38"/>
      <c r="M282" s="38" t="s">
        <v>2886</v>
      </c>
      <c r="N282" s="38"/>
      <c r="O282" s="19">
        <v>869.17</v>
      </c>
      <c r="P282" s="38" t="s">
        <v>2980</v>
      </c>
      <c r="Q282" s="43" t="s">
        <v>859</v>
      </c>
    </row>
    <row r="283" spans="1:17" s="76" customFormat="1" x14ac:dyDescent="0.25">
      <c r="A283" s="72">
        <v>273</v>
      </c>
      <c r="B283" s="8" t="s">
        <v>346</v>
      </c>
      <c r="C283" s="46" t="s">
        <v>343</v>
      </c>
      <c r="D283" s="38" t="s">
        <v>425</v>
      </c>
      <c r="E283" s="38"/>
      <c r="F283" s="38"/>
      <c r="G283" s="42"/>
      <c r="H283" s="38"/>
      <c r="I283" s="45"/>
      <c r="J283" s="37"/>
      <c r="K283" s="38"/>
      <c r="L283" s="38"/>
      <c r="M283" s="38" t="s">
        <v>2979</v>
      </c>
      <c r="N283" s="38"/>
      <c r="O283" s="37"/>
      <c r="P283" s="38" t="s">
        <v>2980</v>
      </c>
      <c r="Q283" s="43" t="s">
        <v>2338</v>
      </c>
    </row>
    <row r="284" spans="1:17" s="76" customFormat="1" ht="31.5" x14ac:dyDescent="0.25">
      <c r="A284" s="72">
        <v>274</v>
      </c>
      <c r="B284" s="8" t="s">
        <v>347</v>
      </c>
      <c r="C284" s="46" t="s">
        <v>348</v>
      </c>
      <c r="D284" s="38" t="s">
        <v>425</v>
      </c>
      <c r="E284" s="38">
        <v>21</v>
      </c>
      <c r="F284" s="42" t="s">
        <v>842</v>
      </c>
      <c r="G284" s="42" t="s">
        <v>2489</v>
      </c>
      <c r="H284" s="44">
        <v>45108</v>
      </c>
      <c r="I284" s="45">
        <v>18.3</v>
      </c>
      <c r="J284" s="19">
        <v>101000</v>
      </c>
      <c r="K284" s="38"/>
      <c r="L284" s="38"/>
      <c r="M284" s="38" t="s">
        <v>2886</v>
      </c>
      <c r="N284" s="38"/>
      <c r="O284" s="19">
        <v>414.22</v>
      </c>
      <c r="P284" s="38" t="s">
        <v>2980</v>
      </c>
      <c r="Q284" s="43" t="s">
        <v>843</v>
      </c>
    </row>
    <row r="285" spans="1:17" s="76" customFormat="1" ht="31.5" x14ac:dyDescent="0.25">
      <c r="A285" s="72">
        <v>275</v>
      </c>
      <c r="B285" s="8" t="s">
        <v>349</v>
      </c>
      <c r="C285" s="46" t="s">
        <v>348</v>
      </c>
      <c r="D285" s="38" t="s">
        <v>425</v>
      </c>
      <c r="E285" s="38">
        <v>20</v>
      </c>
      <c r="F285" s="39" t="s">
        <v>844</v>
      </c>
      <c r="G285" s="42" t="s">
        <v>2490</v>
      </c>
      <c r="H285" s="44">
        <v>44963</v>
      </c>
      <c r="I285" s="45">
        <v>23.133333333333333</v>
      </c>
      <c r="J285" s="19">
        <v>101000</v>
      </c>
      <c r="K285" s="38"/>
      <c r="L285" s="38"/>
      <c r="M285" s="38" t="s">
        <v>2886</v>
      </c>
      <c r="N285" s="38"/>
      <c r="O285" s="19">
        <v>408.63</v>
      </c>
      <c r="P285" s="38" t="s">
        <v>2980</v>
      </c>
      <c r="Q285" s="43" t="s">
        <v>845</v>
      </c>
    </row>
    <row r="286" spans="1:17" s="76" customFormat="1" ht="31.5" x14ac:dyDescent="0.25">
      <c r="A286" s="72">
        <v>276</v>
      </c>
      <c r="B286" s="8" t="s">
        <v>350</v>
      </c>
      <c r="C286" s="46" t="s">
        <v>325</v>
      </c>
      <c r="D286" s="38" t="s">
        <v>425</v>
      </c>
      <c r="E286" s="38">
        <v>15.4</v>
      </c>
      <c r="F286" s="39" t="s">
        <v>821</v>
      </c>
      <c r="G286" s="42" t="s">
        <v>2492</v>
      </c>
      <c r="H286" s="44">
        <v>44137</v>
      </c>
      <c r="I286" s="45">
        <v>50.666666666666664</v>
      </c>
      <c r="J286" s="19">
        <v>144917.85</v>
      </c>
      <c r="K286" s="38"/>
      <c r="L286" s="38"/>
      <c r="M286" s="38" t="s">
        <v>2886</v>
      </c>
      <c r="N286" s="38"/>
      <c r="O286" s="19">
        <v>567.95000000000005</v>
      </c>
      <c r="P286" s="38" t="s">
        <v>2980</v>
      </c>
      <c r="Q286" s="43" t="s">
        <v>822</v>
      </c>
    </row>
    <row r="287" spans="1:17" s="76" customFormat="1" ht="31.5" x14ac:dyDescent="0.25">
      <c r="A287" s="72">
        <v>277</v>
      </c>
      <c r="B287" s="8" t="s">
        <v>351</v>
      </c>
      <c r="C287" s="46" t="s">
        <v>352</v>
      </c>
      <c r="D287" s="38" t="s">
        <v>425</v>
      </c>
      <c r="E287" s="38">
        <v>17</v>
      </c>
      <c r="F287" s="39" t="s">
        <v>846</v>
      </c>
      <c r="G287" s="42" t="s">
        <v>2493</v>
      </c>
      <c r="H287" s="44">
        <v>45108</v>
      </c>
      <c r="I287" s="45">
        <v>18.3</v>
      </c>
      <c r="J287" s="19">
        <v>101000</v>
      </c>
      <c r="K287" s="38"/>
      <c r="L287" s="38"/>
      <c r="M287" s="38" t="s">
        <v>2886</v>
      </c>
      <c r="N287" s="38"/>
      <c r="O287" s="19">
        <v>414.22</v>
      </c>
      <c r="P287" s="38" t="s">
        <v>2980</v>
      </c>
      <c r="Q287" s="43" t="s">
        <v>843</v>
      </c>
    </row>
    <row r="288" spans="1:17" s="76" customFormat="1" x14ac:dyDescent="0.25">
      <c r="A288" s="72">
        <v>278</v>
      </c>
      <c r="B288" s="8" t="s">
        <v>353</v>
      </c>
      <c r="C288" s="46" t="s">
        <v>325</v>
      </c>
      <c r="D288" s="38" t="s">
        <v>425</v>
      </c>
      <c r="E288" s="38"/>
      <c r="F288" s="38"/>
      <c r="G288" s="42"/>
      <c r="H288" s="38"/>
      <c r="I288" s="45"/>
      <c r="J288" s="37"/>
      <c r="K288" s="38"/>
      <c r="L288" s="38"/>
      <c r="M288" s="38" t="s">
        <v>2979</v>
      </c>
      <c r="N288" s="38"/>
      <c r="O288" s="37"/>
      <c r="P288" s="38" t="s">
        <v>2980</v>
      </c>
      <c r="Q288" s="43" t="s">
        <v>2338</v>
      </c>
    </row>
    <row r="289" spans="1:17" s="76" customFormat="1" ht="31.5" x14ac:dyDescent="0.25">
      <c r="A289" s="72">
        <v>279</v>
      </c>
      <c r="B289" s="8" t="s">
        <v>354</v>
      </c>
      <c r="C289" s="46" t="s">
        <v>355</v>
      </c>
      <c r="D289" s="38" t="s">
        <v>425</v>
      </c>
      <c r="E289" s="38">
        <v>25</v>
      </c>
      <c r="F289" s="39" t="s">
        <v>854</v>
      </c>
      <c r="G289" s="42" t="s">
        <v>2494</v>
      </c>
      <c r="H289" s="44">
        <v>45108</v>
      </c>
      <c r="I289" s="45">
        <v>18.3</v>
      </c>
      <c r="J289" s="19">
        <v>101000</v>
      </c>
      <c r="K289" s="38"/>
      <c r="L289" s="38"/>
      <c r="M289" s="38" t="s">
        <v>2886</v>
      </c>
      <c r="N289" s="38"/>
      <c r="O289" s="19">
        <v>414.22</v>
      </c>
      <c r="P289" s="38" t="s">
        <v>2980</v>
      </c>
      <c r="Q289" s="43" t="s">
        <v>848</v>
      </c>
    </row>
    <row r="290" spans="1:17" s="76" customFormat="1" x14ac:dyDescent="0.25">
      <c r="A290" s="72">
        <v>280</v>
      </c>
      <c r="B290" s="8" t="s">
        <v>356</v>
      </c>
      <c r="C290" s="46" t="s">
        <v>325</v>
      </c>
      <c r="D290" s="38" t="s">
        <v>425</v>
      </c>
      <c r="E290" s="38"/>
      <c r="F290" s="38"/>
      <c r="G290" s="42"/>
      <c r="H290" s="38"/>
      <c r="I290" s="45"/>
      <c r="J290" s="37"/>
      <c r="K290" s="38"/>
      <c r="L290" s="38"/>
      <c r="M290" s="38" t="s">
        <v>2979</v>
      </c>
      <c r="N290" s="38"/>
      <c r="O290" s="37"/>
      <c r="P290" s="38" t="s">
        <v>2980</v>
      </c>
      <c r="Q290" s="43" t="s">
        <v>2338</v>
      </c>
    </row>
    <row r="291" spans="1:17" s="76" customFormat="1" x14ac:dyDescent="0.25">
      <c r="A291" s="72">
        <v>281</v>
      </c>
      <c r="B291" s="8" t="s">
        <v>357</v>
      </c>
      <c r="C291" s="46" t="s">
        <v>358</v>
      </c>
      <c r="D291" s="38" t="s">
        <v>425</v>
      </c>
      <c r="E291" s="38"/>
      <c r="F291" s="38"/>
      <c r="G291" s="42"/>
      <c r="H291" s="38"/>
      <c r="I291" s="45"/>
      <c r="J291" s="37"/>
      <c r="K291" s="38"/>
      <c r="L291" s="38"/>
      <c r="M291" s="38" t="s">
        <v>2979</v>
      </c>
      <c r="N291" s="38"/>
      <c r="O291" s="37"/>
      <c r="P291" s="38" t="s">
        <v>2980</v>
      </c>
      <c r="Q291" s="43" t="s">
        <v>2338</v>
      </c>
    </row>
    <row r="292" spans="1:17" s="76" customFormat="1" ht="31.5" x14ac:dyDescent="0.25">
      <c r="A292" s="72">
        <v>282</v>
      </c>
      <c r="B292" s="8" t="s">
        <v>359</v>
      </c>
      <c r="C292" s="46" t="s">
        <v>360</v>
      </c>
      <c r="D292" s="38" t="s">
        <v>425</v>
      </c>
      <c r="E292" s="38">
        <v>5.2</v>
      </c>
      <c r="F292" s="39" t="s">
        <v>826</v>
      </c>
      <c r="G292" s="42" t="s">
        <v>2495</v>
      </c>
      <c r="H292" s="44">
        <v>43735</v>
      </c>
      <c r="I292" s="45">
        <v>64.066666666666663</v>
      </c>
      <c r="J292" s="19">
        <v>1000</v>
      </c>
      <c r="K292" s="38"/>
      <c r="L292" s="38"/>
      <c r="M292" s="38" t="s">
        <v>2886</v>
      </c>
      <c r="N292" s="38"/>
      <c r="O292" s="19">
        <v>4.17</v>
      </c>
      <c r="P292" s="38" t="s">
        <v>2980</v>
      </c>
      <c r="Q292" s="43" t="s">
        <v>827</v>
      </c>
    </row>
    <row r="293" spans="1:17" s="76" customFormat="1" x14ac:dyDescent="0.25">
      <c r="A293" s="72">
        <v>283</v>
      </c>
      <c r="B293" s="8" t="s">
        <v>361</v>
      </c>
      <c r="C293" s="46" t="s">
        <v>325</v>
      </c>
      <c r="D293" s="38" t="s">
        <v>425</v>
      </c>
      <c r="E293" s="38"/>
      <c r="F293" s="38"/>
      <c r="G293" s="42"/>
      <c r="H293" s="38"/>
      <c r="I293" s="45"/>
      <c r="J293" s="37"/>
      <c r="K293" s="38"/>
      <c r="L293" s="38"/>
      <c r="M293" s="38" t="s">
        <v>2979</v>
      </c>
      <c r="N293" s="38"/>
      <c r="O293" s="37"/>
      <c r="P293" s="38" t="s">
        <v>2980</v>
      </c>
      <c r="Q293" s="43" t="s">
        <v>2338</v>
      </c>
    </row>
    <row r="294" spans="1:17" s="76" customFormat="1" x14ac:dyDescent="0.25">
      <c r="A294" s="72">
        <v>284</v>
      </c>
      <c r="B294" s="8" t="s">
        <v>362</v>
      </c>
      <c r="C294" s="46" t="s">
        <v>363</v>
      </c>
      <c r="D294" s="38" t="s">
        <v>425</v>
      </c>
      <c r="E294" s="38"/>
      <c r="F294" s="38"/>
      <c r="G294" s="42"/>
      <c r="H294" s="44">
        <v>43735</v>
      </c>
      <c r="I294" s="45">
        <v>64.066666666666663</v>
      </c>
      <c r="J294" s="19">
        <v>1000</v>
      </c>
      <c r="K294" s="38"/>
      <c r="L294" s="38"/>
      <c r="M294" s="38" t="s">
        <v>2979</v>
      </c>
      <c r="N294" s="38"/>
      <c r="O294" s="37">
        <v>4.17</v>
      </c>
      <c r="P294" s="38" t="s">
        <v>2980</v>
      </c>
      <c r="Q294" s="43" t="s">
        <v>2338</v>
      </c>
    </row>
    <row r="295" spans="1:17" s="76" customFormat="1" ht="31.5" x14ac:dyDescent="0.25">
      <c r="A295" s="72">
        <v>285</v>
      </c>
      <c r="B295" s="8" t="s">
        <v>364</v>
      </c>
      <c r="C295" s="46" t="s">
        <v>365</v>
      </c>
      <c r="D295" s="38" t="s">
        <v>425</v>
      </c>
      <c r="E295" s="38">
        <v>29.9</v>
      </c>
      <c r="F295" s="39" t="s">
        <v>833</v>
      </c>
      <c r="G295" s="42" t="s">
        <v>2496</v>
      </c>
      <c r="H295" s="44">
        <v>44137</v>
      </c>
      <c r="I295" s="45">
        <v>50.666666666666664</v>
      </c>
      <c r="J295" s="19">
        <v>174859.39</v>
      </c>
      <c r="K295" s="38"/>
      <c r="L295" s="38"/>
      <c r="M295" s="38" t="s">
        <v>2886</v>
      </c>
      <c r="N295" s="38"/>
      <c r="O295" s="19">
        <v>685.29</v>
      </c>
      <c r="P295" s="38" t="s">
        <v>2980</v>
      </c>
      <c r="Q295" s="43" t="s">
        <v>834</v>
      </c>
    </row>
    <row r="296" spans="1:17" s="76" customFormat="1" x14ac:dyDescent="0.25">
      <c r="A296" s="72">
        <v>286</v>
      </c>
      <c r="B296" s="8" t="s">
        <v>366</v>
      </c>
      <c r="C296" s="46" t="s">
        <v>367</v>
      </c>
      <c r="D296" s="38" t="s">
        <v>425</v>
      </c>
      <c r="E296" s="38"/>
      <c r="F296" s="38"/>
      <c r="G296" s="42"/>
      <c r="H296" s="38"/>
      <c r="I296" s="45"/>
      <c r="J296" s="37"/>
      <c r="K296" s="38"/>
      <c r="L296" s="38"/>
      <c r="M296" s="38" t="s">
        <v>2979</v>
      </c>
      <c r="N296" s="38"/>
      <c r="O296" s="37"/>
      <c r="P296" s="38" t="s">
        <v>2980</v>
      </c>
      <c r="Q296" s="43" t="s">
        <v>2338</v>
      </c>
    </row>
    <row r="297" spans="1:17" s="76" customFormat="1" ht="31.5" x14ac:dyDescent="0.25">
      <c r="A297" s="72">
        <v>287</v>
      </c>
      <c r="B297" s="8" t="s">
        <v>368</v>
      </c>
      <c r="C297" s="46" t="s">
        <v>369</v>
      </c>
      <c r="D297" s="38" t="s">
        <v>425</v>
      </c>
      <c r="E297" s="38">
        <v>42.6</v>
      </c>
      <c r="F297" s="39" t="s">
        <v>835</v>
      </c>
      <c r="G297" s="42" t="s">
        <v>2497</v>
      </c>
      <c r="H297" s="44">
        <v>44137</v>
      </c>
      <c r="I297" s="45">
        <v>50.666666666666664</v>
      </c>
      <c r="J297" s="19">
        <v>249130.76</v>
      </c>
      <c r="K297" s="38"/>
      <c r="L297" s="38"/>
      <c r="M297" s="38" t="s">
        <v>2886</v>
      </c>
      <c r="N297" s="38"/>
      <c r="O297" s="19">
        <v>976.37</v>
      </c>
      <c r="P297" s="38" t="s">
        <v>2980</v>
      </c>
      <c r="Q297" s="43" t="s">
        <v>836</v>
      </c>
    </row>
    <row r="298" spans="1:17" s="76" customFormat="1" ht="31.5" x14ac:dyDescent="0.25">
      <c r="A298" s="72">
        <v>288</v>
      </c>
      <c r="B298" s="8" t="s">
        <v>370</v>
      </c>
      <c r="C298" s="46" t="s">
        <v>325</v>
      </c>
      <c r="D298" s="38" t="s">
        <v>425</v>
      </c>
      <c r="E298" s="38">
        <v>37.6</v>
      </c>
      <c r="F298" s="39" t="s">
        <v>815</v>
      </c>
      <c r="G298" s="42" t="s">
        <v>2498</v>
      </c>
      <c r="H298" s="44">
        <v>44137</v>
      </c>
      <c r="I298" s="45">
        <v>50.666666666666664</v>
      </c>
      <c r="J298" s="19">
        <v>219890.06</v>
      </c>
      <c r="K298" s="38"/>
      <c r="L298" s="38"/>
      <c r="M298" s="38" t="s">
        <v>2886</v>
      </c>
      <c r="N298" s="38"/>
      <c r="O298" s="19">
        <v>861.77</v>
      </c>
      <c r="P298" s="38" t="s">
        <v>2980</v>
      </c>
      <c r="Q298" s="43" t="s">
        <v>816</v>
      </c>
    </row>
    <row r="299" spans="1:17" s="76" customFormat="1" x14ac:dyDescent="0.25">
      <c r="A299" s="72">
        <v>289</v>
      </c>
      <c r="B299" s="8" t="s">
        <v>371</v>
      </c>
      <c r="C299" s="46" t="s">
        <v>325</v>
      </c>
      <c r="D299" s="38" t="s">
        <v>425</v>
      </c>
      <c r="E299" s="38"/>
      <c r="F299" s="38"/>
      <c r="G299" s="46"/>
      <c r="H299" s="38"/>
      <c r="I299" s="45"/>
      <c r="J299" s="37"/>
      <c r="K299" s="38"/>
      <c r="L299" s="38"/>
      <c r="M299" s="38" t="s">
        <v>2979</v>
      </c>
      <c r="N299" s="38"/>
      <c r="O299" s="37"/>
      <c r="P299" s="38" t="s">
        <v>2980</v>
      </c>
      <c r="Q299" s="43" t="s">
        <v>2338</v>
      </c>
    </row>
    <row r="300" spans="1:17" s="76" customFormat="1" ht="31.5" x14ac:dyDescent="0.25">
      <c r="A300" s="72">
        <v>290</v>
      </c>
      <c r="B300" s="8" t="s">
        <v>372</v>
      </c>
      <c r="C300" s="46" t="s">
        <v>325</v>
      </c>
      <c r="D300" s="38" t="s">
        <v>425</v>
      </c>
      <c r="E300" s="38">
        <v>55.1</v>
      </c>
      <c r="F300" s="39" t="s">
        <v>817</v>
      </c>
      <c r="G300" s="42" t="s">
        <v>2499</v>
      </c>
      <c r="H300" s="44">
        <v>44137</v>
      </c>
      <c r="I300" s="45">
        <v>50.666666666666664</v>
      </c>
      <c r="J300" s="19">
        <v>322232.51</v>
      </c>
      <c r="K300" s="38"/>
      <c r="L300" s="38"/>
      <c r="M300" s="38" t="s">
        <v>2886</v>
      </c>
      <c r="N300" s="38"/>
      <c r="O300" s="19">
        <v>1262.8699999999999</v>
      </c>
      <c r="P300" s="38" t="s">
        <v>2980</v>
      </c>
      <c r="Q300" s="43" t="s">
        <v>818</v>
      </c>
    </row>
    <row r="301" spans="1:17" s="76" customFormat="1" x14ac:dyDescent="0.25">
      <c r="A301" s="72">
        <v>291</v>
      </c>
      <c r="B301" s="8" t="s">
        <v>373</v>
      </c>
      <c r="C301" s="46" t="s">
        <v>374</v>
      </c>
      <c r="D301" s="38" t="s">
        <v>425</v>
      </c>
      <c r="E301" s="38"/>
      <c r="F301" s="38"/>
      <c r="G301" s="42"/>
      <c r="H301" s="44">
        <v>44137</v>
      </c>
      <c r="I301" s="45">
        <v>50.666666666666664</v>
      </c>
      <c r="J301" s="19">
        <v>339776.93</v>
      </c>
      <c r="K301" s="38"/>
      <c r="L301" s="38"/>
      <c r="M301" s="38" t="s">
        <v>2886</v>
      </c>
      <c r="N301" s="38"/>
      <c r="O301" s="37">
        <v>1262.8699999999999</v>
      </c>
      <c r="P301" s="38" t="s">
        <v>2980</v>
      </c>
      <c r="Q301" s="43" t="s">
        <v>2338</v>
      </c>
    </row>
    <row r="302" spans="1:17" s="76" customFormat="1" ht="31.5" x14ac:dyDescent="0.25">
      <c r="A302" s="72">
        <v>292</v>
      </c>
      <c r="B302" s="8" t="s">
        <v>375</v>
      </c>
      <c r="C302" s="46" t="s">
        <v>325</v>
      </c>
      <c r="D302" s="38" t="s">
        <v>425</v>
      </c>
      <c r="E302" s="38">
        <v>42.8</v>
      </c>
      <c r="F302" s="39" t="s">
        <v>819</v>
      </c>
      <c r="G302" s="42" t="s">
        <v>2500</v>
      </c>
      <c r="H302" s="44">
        <v>44137</v>
      </c>
      <c r="I302" s="45">
        <v>50.666666666666664</v>
      </c>
      <c r="J302" s="19">
        <v>250300.39</v>
      </c>
      <c r="K302" s="38"/>
      <c r="L302" s="38"/>
      <c r="M302" s="38" t="s">
        <v>2886</v>
      </c>
      <c r="N302" s="38"/>
      <c r="O302" s="19">
        <v>980.96</v>
      </c>
      <c r="P302" s="38" t="s">
        <v>2980</v>
      </c>
      <c r="Q302" s="43" t="s">
        <v>820</v>
      </c>
    </row>
    <row r="303" spans="1:17" s="76" customFormat="1" ht="31.5" x14ac:dyDescent="0.25">
      <c r="A303" s="72">
        <v>293</v>
      </c>
      <c r="B303" s="8" t="s">
        <v>376</v>
      </c>
      <c r="C303" s="46" t="s">
        <v>377</v>
      </c>
      <c r="D303" s="38" t="s">
        <v>425</v>
      </c>
      <c r="E303" s="38">
        <v>22</v>
      </c>
      <c r="F303" s="39" t="s">
        <v>837</v>
      </c>
      <c r="G303" s="42" t="s">
        <v>2501</v>
      </c>
      <c r="H303" s="44">
        <v>45108</v>
      </c>
      <c r="I303" s="45">
        <v>18.3</v>
      </c>
      <c r="J303" s="19">
        <v>101000</v>
      </c>
      <c r="K303" s="38"/>
      <c r="L303" s="38"/>
      <c r="M303" s="38" t="s">
        <v>2886</v>
      </c>
      <c r="N303" s="38"/>
      <c r="O303" s="19">
        <v>414.22</v>
      </c>
      <c r="P303" s="38" t="s">
        <v>2980</v>
      </c>
      <c r="Q303" s="43" t="s">
        <v>838</v>
      </c>
    </row>
    <row r="304" spans="1:17" s="76" customFormat="1" x14ac:dyDescent="0.25">
      <c r="A304" s="72">
        <v>294</v>
      </c>
      <c r="B304" s="8" t="s">
        <v>378</v>
      </c>
      <c r="C304" s="46" t="s">
        <v>379</v>
      </c>
      <c r="D304" s="38" t="s">
        <v>425</v>
      </c>
      <c r="E304" s="38"/>
      <c r="F304" s="38"/>
      <c r="G304" s="42"/>
      <c r="H304" s="38"/>
      <c r="I304" s="45"/>
      <c r="J304" s="37"/>
      <c r="K304" s="38"/>
      <c r="L304" s="38"/>
      <c r="M304" s="38" t="s">
        <v>2979</v>
      </c>
      <c r="N304" s="38"/>
      <c r="O304" s="37"/>
      <c r="P304" s="38" t="s">
        <v>2980</v>
      </c>
      <c r="Q304" s="43" t="s">
        <v>2338</v>
      </c>
    </row>
    <row r="305" spans="1:17" s="76" customFormat="1" ht="31.5" x14ac:dyDescent="0.25">
      <c r="A305" s="72">
        <v>295</v>
      </c>
      <c r="B305" s="8" t="s">
        <v>380</v>
      </c>
      <c r="C305" s="46" t="s">
        <v>377</v>
      </c>
      <c r="D305" s="38" t="s">
        <v>425</v>
      </c>
      <c r="E305" s="38">
        <v>23</v>
      </c>
      <c r="F305" s="39" t="s">
        <v>839</v>
      </c>
      <c r="G305" s="42" t="s">
        <v>2502</v>
      </c>
      <c r="H305" s="44">
        <v>45108</v>
      </c>
      <c r="I305" s="45">
        <v>18.3</v>
      </c>
      <c r="J305" s="19">
        <v>101000</v>
      </c>
      <c r="K305" s="38"/>
      <c r="L305" s="38"/>
      <c r="M305" s="38" t="s">
        <v>2886</v>
      </c>
      <c r="N305" s="38"/>
      <c r="O305" s="19">
        <v>414.22</v>
      </c>
      <c r="P305" s="38" t="s">
        <v>2980</v>
      </c>
      <c r="Q305" s="43" t="s">
        <v>838</v>
      </c>
    </row>
    <row r="306" spans="1:17" s="76" customFormat="1" ht="31.5" x14ac:dyDescent="0.25">
      <c r="A306" s="72">
        <v>296</v>
      </c>
      <c r="B306" s="8" t="s">
        <v>381</v>
      </c>
      <c r="C306" s="46" t="s">
        <v>382</v>
      </c>
      <c r="D306" s="38" t="s">
        <v>425</v>
      </c>
      <c r="E306" s="38">
        <v>8.9</v>
      </c>
      <c r="F306" s="39" t="s">
        <v>831</v>
      </c>
      <c r="G306" s="42" t="s">
        <v>2503</v>
      </c>
      <c r="H306" s="44">
        <v>44137</v>
      </c>
      <c r="I306" s="45">
        <v>50.666666666666664</v>
      </c>
      <c r="J306" s="19">
        <v>104780.68</v>
      </c>
      <c r="K306" s="38"/>
      <c r="L306" s="38"/>
      <c r="M306" s="38" t="s">
        <v>2886</v>
      </c>
      <c r="N306" s="38"/>
      <c r="O306" s="19">
        <v>410.65</v>
      </c>
      <c r="P306" s="38" t="s">
        <v>2980</v>
      </c>
      <c r="Q306" s="43" t="s">
        <v>832</v>
      </c>
    </row>
    <row r="307" spans="1:17" s="76" customFormat="1" ht="31.5" x14ac:dyDescent="0.25">
      <c r="A307" s="72">
        <v>297</v>
      </c>
      <c r="B307" s="8" t="s">
        <v>383</v>
      </c>
      <c r="C307" s="46" t="s">
        <v>384</v>
      </c>
      <c r="D307" s="38" t="s">
        <v>425</v>
      </c>
      <c r="E307" s="38">
        <v>22</v>
      </c>
      <c r="F307" s="39" t="s">
        <v>847</v>
      </c>
      <c r="G307" s="42" t="s">
        <v>2504</v>
      </c>
      <c r="H307" s="44">
        <v>45108</v>
      </c>
      <c r="I307" s="45">
        <v>18.3</v>
      </c>
      <c r="J307" s="19">
        <v>101000</v>
      </c>
      <c r="K307" s="38"/>
      <c r="L307" s="38"/>
      <c r="M307" s="38" t="s">
        <v>2886</v>
      </c>
      <c r="N307" s="38"/>
      <c r="O307" s="19">
        <v>414.22</v>
      </c>
      <c r="P307" s="38" t="s">
        <v>2980</v>
      </c>
      <c r="Q307" s="43" t="s">
        <v>848</v>
      </c>
    </row>
    <row r="308" spans="1:17" s="76" customFormat="1" ht="31.5" x14ac:dyDescent="0.25">
      <c r="A308" s="72">
        <v>298</v>
      </c>
      <c r="B308" s="8" t="s">
        <v>385</v>
      </c>
      <c r="C308" s="46" t="s">
        <v>384</v>
      </c>
      <c r="D308" s="38" t="s">
        <v>425</v>
      </c>
      <c r="E308" s="38">
        <v>23</v>
      </c>
      <c r="F308" s="39" t="s">
        <v>849</v>
      </c>
      <c r="G308" s="42" t="s">
        <v>2505</v>
      </c>
      <c r="H308" s="44">
        <v>44896</v>
      </c>
      <c r="I308" s="45">
        <v>25.366666666666667</v>
      </c>
      <c r="J308" s="19">
        <v>101000</v>
      </c>
      <c r="K308" s="38"/>
      <c r="L308" s="38"/>
      <c r="M308" s="38" t="s">
        <v>2886</v>
      </c>
      <c r="N308" s="38"/>
      <c r="O308" s="19">
        <v>381.17</v>
      </c>
      <c r="P308" s="38" t="s">
        <v>2980</v>
      </c>
      <c r="Q308" s="43" t="s">
        <v>843</v>
      </c>
    </row>
    <row r="309" spans="1:17" s="76" customFormat="1" ht="31.5" x14ac:dyDescent="0.25">
      <c r="A309" s="72">
        <v>299</v>
      </c>
      <c r="B309" s="8" t="s">
        <v>386</v>
      </c>
      <c r="C309" s="46" t="s">
        <v>384</v>
      </c>
      <c r="D309" s="38" t="s">
        <v>425</v>
      </c>
      <c r="E309" s="38">
        <v>18</v>
      </c>
      <c r="F309" s="39" t="s">
        <v>850</v>
      </c>
      <c r="G309" s="42" t="s">
        <v>2506</v>
      </c>
      <c r="H309" s="44">
        <v>45108</v>
      </c>
      <c r="I309" s="45">
        <v>18.3</v>
      </c>
      <c r="J309" s="19">
        <v>101000</v>
      </c>
      <c r="K309" s="38"/>
      <c r="L309" s="38"/>
      <c r="M309" s="38" t="s">
        <v>2886</v>
      </c>
      <c r="N309" s="38"/>
      <c r="O309" s="19">
        <v>414.22</v>
      </c>
      <c r="P309" s="38" t="s">
        <v>2980</v>
      </c>
      <c r="Q309" s="43" t="s">
        <v>843</v>
      </c>
    </row>
    <row r="310" spans="1:17" s="76" customFormat="1" ht="31.5" x14ac:dyDescent="0.25">
      <c r="A310" s="72">
        <v>300</v>
      </c>
      <c r="B310" s="8" t="s">
        <v>387</v>
      </c>
      <c r="C310" s="46" t="s">
        <v>384</v>
      </c>
      <c r="D310" s="38" t="s">
        <v>425</v>
      </c>
      <c r="E310" s="38">
        <v>18</v>
      </c>
      <c r="F310" s="39" t="s">
        <v>851</v>
      </c>
      <c r="G310" s="42" t="s">
        <v>2507</v>
      </c>
      <c r="H310" s="44">
        <v>44896</v>
      </c>
      <c r="I310" s="45">
        <v>25.366666666666667</v>
      </c>
      <c r="J310" s="19">
        <v>101000</v>
      </c>
      <c r="K310" s="38"/>
      <c r="L310" s="38"/>
      <c r="M310" s="38" t="s">
        <v>2886</v>
      </c>
      <c r="N310" s="38"/>
      <c r="O310" s="19">
        <v>381.17</v>
      </c>
      <c r="P310" s="38" t="s">
        <v>2980</v>
      </c>
      <c r="Q310" s="43" t="s">
        <v>852</v>
      </c>
    </row>
    <row r="311" spans="1:17" s="76" customFormat="1" ht="31.5" x14ac:dyDescent="0.25">
      <c r="A311" s="72">
        <v>301</v>
      </c>
      <c r="B311" s="8" t="s">
        <v>388</v>
      </c>
      <c r="C311" s="46" t="s">
        <v>389</v>
      </c>
      <c r="D311" s="38" t="s">
        <v>425</v>
      </c>
      <c r="E311" s="38">
        <v>25</v>
      </c>
      <c r="F311" s="42" t="s">
        <v>853</v>
      </c>
      <c r="G311" s="42" t="s">
        <v>2508</v>
      </c>
      <c r="H311" s="44">
        <v>45482</v>
      </c>
      <c r="I311" s="45">
        <v>5.833333333333333</v>
      </c>
      <c r="J311" s="19">
        <v>274475.5</v>
      </c>
      <c r="K311" s="38"/>
      <c r="L311" s="38"/>
      <c r="M311" s="38" t="s">
        <v>2886</v>
      </c>
      <c r="N311" s="38"/>
      <c r="O311" s="19">
        <v>1143.6500000000001</v>
      </c>
      <c r="P311" s="38" t="s">
        <v>2980</v>
      </c>
      <c r="Q311" s="43" t="s">
        <v>858</v>
      </c>
    </row>
    <row r="312" spans="1:17" s="76" customFormat="1" ht="31.5" x14ac:dyDescent="0.25">
      <c r="A312" s="72">
        <v>302</v>
      </c>
      <c r="B312" s="8" t="s">
        <v>390</v>
      </c>
      <c r="C312" s="46" t="s">
        <v>391</v>
      </c>
      <c r="D312" s="38" t="s">
        <v>425</v>
      </c>
      <c r="E312" s="38">
        <v>51.5</v>
      </c>
      <c r="F312" s="42" t="s">
        <v>856</v>
      </c>
      <c r="G312" s="42" t="s">
        <v>2509</v>
      </c>
      <c r="H312" s="44">
        <v>45481</v>
      </c>
      <c r="I312" s="45">
        <v>5.8666666666666663</v>
      </c>
      <c r="J312" s="19">
        <v>802530.68</v>
      </c>
      <c r="K312" s="38"/>
      <c r="L312" s="38"/>
      <c r="M312" s="38" t="s">
        <v>2886</v>
      </c>
      <c r="N312" s="38"/>
      <c r="O312" s="19">
        <v>3343.88</v>
      </c>
      <c r="P312" s="38" t="s">
        <v>2980</v>
      </c>
      <c r="Q312" s="43" t="s">
        <v>857</v>
      </c>
    </row>
    <row r="313" spans="1:17" s="76" customFormat="1" x14ac:dyDescent="0.25">
      <c r="A313" s="72">
        <v>303</v>
      </c>
      <c r="B313" s="8" t="s">
        <v>392</v>
      </c>
      <c r="C313" s="46" t="s">
        <v>327</v>
      </c>
      <c r="D313" s="38" t="s">
        <v>425</v>
      </c>
      <c r="E313" s="38" t="s">
        <v>773</v>
      </c>
      <c r="F313" s="38" t="s">
        <v>773</v>
      </c>
      <c r="G313" s="42"/>
      <c r="H313" s="38"/>
      <c r="I313" s="45"/>
      <c r="J313" s="37"/>
      <c r="K313" s="38"/>
      <c r="L313" s="38"/>
      <c r="M313" s="38" t="s">
        <v>2979</v>
      </c>
      <c r="N313" s="38"/>
      <c r="O313" s="37"/>
      <c r="P313" s="38" t="s">
        <v>2980</v>
      </c>
      <c r="Q313" s="2" t="s">
        <v>807</v>
      </c>
    </row>
    <row r="314" spans="1:17" s="76" customFormat="1" x14ac:dyDescent="0.25">
      <c r="A314" s="72">
        <v>304</v>
      </c>
      <c r="B314" s="8" t="s">
        <v>393</v>
      </c>
      <c r="C314" s="46" t="s">
        <v>327</v>
      </c>
      <c r="D314" s="38" t="s">
        <v>425</v>
      </c>
      <c r="E314" s="38" t="s">
        <v>773</v>
      </c>
      <c r="F314" s="38" t="s">
        <v>773</v>
      </c>
      <c r="G314" s="42"/>
      <c r="H314" s="38"/>
      <c r="I314" s="45"/>
      <c r="J314" s="37"/>
      <c r="K314" s="38"/>
      <c r="L314" s="38"/>
      <c r="M314" s="38" t="s">
        <v>2979</v>
      </c>
      <c r="N314" s="38"/>
      <c r="O314" s="37"/>
      <c r="P314" s="38" t="s">
        <v>2980</v>
      </c>
      <c r="Q314" s="2" t="s">
        <v>807</v>
      </c>
    </row>
    <row r="315" spans="1:17" s="76" customFormat="1" x14ac:dyDescent="0.25">
      <c r="A315" s="72">
        <v>305</v>
      </c>
      <c r="B315" s="8" t="s">
        <v>394</v>
      </c>
      <c r="C315" s="46" t="s">
        <v>327</v>
      </c>
      <c r="D315" s="38" t="s">
        <v>425</v>
      </c>
      <c r="E315" s="38" t="s">
        <v>773</v>
      </c>
      <c r="F315" s="38" t="s">
        <v>773</v>
      </c>
      <c r="G315" s="42"/>
      <c r="H315" s="38"/>
      <c r="I315" s="45"/>
      <c r="J315" s="37"/>
      <c r="K315" s="38"/>
      <c r="L315" s="38"/>
      <c r="M315" s="38" t="s">
        <v>2979</v>
      </c>
      <c r="N315" s="38"/>
      <c r="O315" s="37"/>
      <c r="P315" s="38" t="s">
        <v>2980</v>
      </c>
      <c r="Q315" s="2" t="s">
        <v>807</v>
      </c>
    </row>
    <row r="316" spans="1:17" s="76" customFormat="1" x14ac:dyDescent="0.25">
      <c r="A316" s="72">
        <v>306</v>
      </c>
      <c r="B316" s="8" t="s">
        <v>395</v>
      </c>
      <c r="C316" s="46" t="s">
        <v>327</v>
      </c>
      <c r="D316" s="38" t="s">
        <v>425</v>
      </c>
      <c r="E316" s="38" t="s">
        <v>773</v>
      </c>
      <c r="F316" s="38" t="s">
        <v>773</v>
      </c>
      <c r="G316" s="42"/>
      <c r="H316" s="38"/>
      <c r="I316" s="45"/>
      <c r="J316" s="37"/>
      <c r="K316" s="38"/>
      <c r="L316" s="38"/>
      <c r="M316" s="38" t="s">
        <v>2979</v>
      </c>
      <c r="N316" s="38"/>
      <c r="O316" s="37"/>
      <c r="P316" s="38" t="s">
        <v>2980</v>
      </c>
      <c r="Q316" s="2" t="s">
        <v>807</v>
      </c>
    </row>
    <row r="317" spans="1:17" s="76" customFormat="1" x14ac:dyDescent="0.25">
      <c r="A317" s="72">
        <v>307</v>
      </c>
      <c r="B317" s="8" t="s">
        <v>396</v>
      </c>
      <c r="C317" s="46" t="s">
        <v>327</v>
      </c>
      <c r="D317" s="38" t="s">
        <v>425</v>
      </c>
      <c r="E317" s="38" t="s">
        <v>773</v>
      </c>
      <c r="F317" s="38" t="s">
        <v>773</v>
      </c>
      <c r="G317" s="42"/>
      <c r="H317" s="38"/>
      <c r="I317" s="45"/>
      <c r="J317" s="37"/>
      <c r="K317" s="38"/>
      <c r="L317" s="38"/>
      <c r="M317" s="38" t="s">
        <v>2979</v>
      </c>
      <c r="N317" s="38"/>
      <c r="O317" s="37"/>
      <c r="P317" s="38" t="s">
        <v>2980</v>
      </c>
      <c r="Q317" s="2" t="s">
        <v>807</v>
      </c>
    </row>
    <row r="318" spans="1:17" s="76" customFormat="1" x14ac:dyDescent="0.25">
      <c r="A318" s="72">
        <v>308</v>
      </c>
      <c r="B318" s="8" t="s">
        <v>397</v>
      </c>
      <c r="C318" s="46" t="s">
        <v>327</v>
      </c>
      <c r="D318" s="38" t="s">
        <v>425</v>
      </c>
      <c r="E318" s="38" t="s">
        <v>773</v>
      </c>
      <c r="F318" s="38" t="s">
        <v>773</v>
      </c>
      <c r="G318" s="42"/>
      <c r="H318" s="38"/>
      <c r="I318" s="45"/>
      <c r="J318" s="37"/>
      <c r="K318" s="38"/>
      <c r="L318" s="38"/>
      <c r="M318" s="38" t="s">
        <v>2979</v>
      </c>
      <c r="N318" s="38"/>
      <c r="O318" s="37"/>
      <c r="P318" s="38" t="s">
        <v>2980</v>
      </c>
      <c r="Q318" s="2" t="s">
        <v>807</v>
      </c>
    </row>
    <row r="319" spans="1:17" s="76" customFormat="1" ht="31.5" x14ac:dyDescent="0.25">
      <c r="A319" s="72">
        <v>309</v>
      </c>
      <c r="B319" s="89" t="s">
        <v>1512</v>
      </c>
      <c r="C319" s="36" t="s">
        <v>1248</v>
      </c>
      <c r="D319" s="4">
        <v>10</v>
      </c>
      <c r="E319" s="39">
        <v>142</v>
      </c>
      <c r="F319" s="39" t="s">
        <v>862</v>
      </c>
      <c r="G319" s="42" t="s">
        <v>2510</v>
      </c>
      <c r="H319" s="23">
        <v>45035</v>
      </c>
      <c r="I319" s="45">
        <v>20.733333333333334</v>
      </c>
      <c r="J319" s="41">
        <f>J320</f>
        <v>101000</v>
      </c>
      <c r="K319" s="39"/>
      <c r="L319" s="39"/>
      <c r="M319" s="39" t="str">
        <f>M320</f>
        <v>220.42.22.12.112</v>
      </c>
      <c r="N319" s="39"/>
      <c r="O319" s="41">
        <f>O320</f>
        <v>2404.7600000000002</v>
      </c>
      <c r="P319" s="38" t="s">
        <v>2980</v>
      </c>
      <c r="Q319" s="2" t="s">
        <v>967</v>
      </c>
    </row>
    <row r="320" spans="1:17" s="76" customFormat="1" x14ac:dyDescent="0.25">
      <c r="A320" s="72">
        <v>310</v>
      </c>
      <c r="B320" s="89" t="s">
        <v>1513</v>
      </c>
      <c r="C320" s="36" t="s">
        <v>1248</v>
      </c>
      <c r="D320" s="90">
        <v>10</v>
      </c>
      <c r="E320" s="39">
        <v>770</v>
      </c>
      <c r="F320" s="39" t="s">
        <v>863</v>
      </c>
      <c r="G320" s="42" t="s">
        <v>2511</v>
      </c>
      <c r="H320" s="23">
        <v>45035</v>
      </c>
      <c r="I320" s="40">
        <v>20.733333333333334</v>
      </c>
      <c r="J320" s="41">
        <v>101000</v>
      </c>
      <c r="K320" s="39"/>
      <c r="L320" s="39"/>
      <c r="M320" s="39" t="s">
        <v>2892</v>
      </c>
      <c r="N320" s="39"/>
      <c r="O320" s="19">
        <v>2404.7600000000002</v>
      </c>
      <c r="P320" s="38" t="s">
        <v>2980</v>
      </c>
      <c r="Q320" s="2" t="s">
        <v>967</v>
      </c>
    </row>
    <row r="321" spans="1:17" s="76" customFormat="1" ht="31.5" x14ac:dyDescent="0.25">
      <c r="A321" s="72">
        <v>311</v>
      </c>
      <c r="B321" s="89" t="s">
        <v>1514</v>
      </c>
      <c r="C321" s="36" t="s">
        <v>1249</v>
      </c>
      <c r="D321" s="90">
        <v>6</v>
      </c>
      <c r="E321" s="39">
        <v>68</v>
      </c>
      <c r="F321" s="39" t="s">
        <v>864</v>
      </c>
      <c r="G321" s="42" t="s">
        <v>2512</v>
      </c>
      <c r="H321" s="23">
        <v>45310</v>
      </c>
      <c r="I321" s="40">
        <v>11.566666666666666</v>
      </c>
      <c r="J321" s="41">
        <v>101000</v>
      </c>
      <c r="K321" s="39"/>
      <c r="L321" s="39"/>
      <c r="M321" s="39" t="s">
        <v>2892</v>
      </c>
      <c r="N321" s="39"/>
      <c r="O321" s="41">
        <v>561.11</v>
      </c>
      <c r="P321" s="38" t="s">
        <v>2980</v>
      </c>
      <c r="Q321" s="2" t="s">
        <v>968</v>
      </c>
    </row>
    <row r="322" spans="1:17" s="76" customFormat="1" ht="31.5" x14ac:dyDescent="0.25">
      <c r="A322" s="72">
        <v>312</v>
      </c>
      <c r="B322" s="89" t="s">
        <v>1515</v>
      </c>
      <c r="C322" s="36" t="s">
        <v>1249</v>
      </c>
      <c r="D322" s="90">
        <v>6</v>
      </c>
      <c r="E322" s="39">
        <v>230</v>
      </c>
      <c r="F322" s="39" t="s">
        <v>865</v>
      </c>
      <c r="G322" s="42" t="s">
        <v>2513</v>
      </c>
      <c r="H322" s="23">
        <v>45310</v>
      </c>
      <c r="I322" s="40">
        <v>11.566666666666666</v>
      </c>
      <c r="J322" s="41">
        <v>101000</v>
      </c>
      <c r="K322" s="39"/>
      <c r="L322" s="39"/>
      <c r="M322" s="39" t="s">
        <v>2892</v>
      </c>
      <c r="N322" s="39"/>
      <c r="O322" s="41">
        <f>O321</f>
        <v>561.11</v>
      </c>
      <c r="P322" s="38" t="s">
        <v>2980</v>
      </c>
      <c r="Q322" s="2" t="s">
        <v>968</v>
      </c>
    </row>
    <row r="323" spans="1:17" s="76" customFormat="1" x14ac:dyDescent="0.25">
      <c r="A323" s="72">
        <v>313</v>
      </c>
      <c r="B323" s="89" t="s">
        <v>1516</v>
      </c>
      <c r="C323" s="36" t="s">
        <v>1250</v>
      </c>
      <c r="D323" s="90">
        <v>10</v>
      </c>
      <c r="E323" s="39">
        <v>3286</v>
      </c>
      <c r="F323" s="39" t="s">
        <v>866</v>
      </c>
      <c r="G323" s="42" t="s">
        <v>2514</v>
      </c>
      <c r="H323" s="23">
        <v>45460</v>
      </c>
      <c r="I323" s="40">
        <v>6.5666666666666664</v>
      </c>
      <c r="J323" s="19">
        <v>10166906.960000001</v>
      </c>
      <c r="K323" s="39"/>
      <c r="L323" s="39"/>
      <c r="M323" s="39" t="s">
        <v>2892</v>
      </c>
      <c r="N323" s="39"/>
      <c r="O323" s="19">
        <v>56482.82</v>
      </c>
      <c r="P323" s="38" t="s">
        <v>2980</v>
      </c>
      <c r="Q323" s="2" t="s">
        <v>969</v>
      </c>
    </row>
    <row r="324" spans="1:17" s="76" customFormat="1" ht="31.5" x14ac:dyDescent="0.25">
      <c r="A324" s="72">
        <v>314</v>
      </c>
      <c r="B324" s="89" t="s">
        <v>1517</v>
      </c>
      <c r="C324" s="4" t="s">
        <v>1251</v>
      </c>
      <c r="D324" s="90">
        <v>10</v>
      </c>
      <c r="E324" s="39">
        <v>197</v>
      </c>
      <c r="F324" s="39" t="s">
        <v>867</v>
      </c>
      <c r="G324" s="42" t="s">
        <v>2515</v>
      </c>
      <c r="H324" s="23">
        <v>45460</v>
      </c>
      <c r="I324" s="40">
        <v>6.5666666666666664</v>
      </c>
      <c r="J324" s="19">
        <v>609519.38</v>
      </c>
      <c r="K324" s="39"/>
      <c r="L324" s="39"/>
      <c r="M324" s="39" t="s">
        <v>2892</v>
      </c>
      <c r="N324" s="39"/>
      <c r="O324" s="19">
        <v>3386.22</v>
      </c>
      <c r="P324" s="38" t="s">
        <v>2980</v>
      </c>
      <c r="Q324" s="2" t="s">
        <v>969</v>
      </c>
    </row>
    <row r="325" spans="1:17" s="76" customFormat="1" ht="31.5" x14ac:dyDescent="0.25">
      <c r="A325" s="72">
        <v>315</v>
      </c>
      <c r="B325" s="89" t="s">
        <v>1518</v>
      </c>
      <c r="C325" s="4" t="s">
        <v>1252</v>
      </c>
      <c r="D325" s="90">
        <v>10</v>
      </c>
      <c r="E325" s="39">
        <v>6063</v>
      </c>
      <c r="F325" s="39" t="s">
        <v>2522</v>
      </c>
      <c r="G325" s="42" t="s">
        <v>2520</v>
      </c>
      <c r="H325" s="23">
        <v>40214</v>
      </c>
      <c r="I325" s="40">
        <v>181.43333333333334</v>
      </c>
      <c r="J325" s="19">
        <v>990000</v>
      </c>
      <c r="K325" s="39"/>
      <c r="L325" s="39"/>
      <c r="M325" s="39" t="s">
        <v>2892</v>
      </c>
      <c r="N325" s="39"/>
      <c r="O325" s="19">
        <v>31585.71</v>
      </c>
      <c r="P325" s="38" t="s">
        <v>2980</v>
      </c>
      <c r="Q325" s="2" t="s">
        <v>970</v>
      </c>
    </row>
    <row r="326" spans="1:17" s="76" customFormat="1" x14ac:dyDescent="0.25">
      <c r="A326" s="72">
        <v>316</v>
      </c>
      <c r="B326" s="89" t="s">
        <v>1519</v>
      </c>
      <c r="C326" s="36" t="s">
        <v>1253</v>
      </c>
      <c r="D326" s="90">
        <v>10</v>
      </c>
      <c r="E326" s="39">
        <v>5936</v>
      </c>
      <c r="F326" s="39" t="s">
        <v>868</v>
      </c>
      <c r="G326" s="42" t="s">
        <v>2521</v>
      </c>
      <c r="H326" s="23">
        <v>44013</v>
      </c>
      <c r="I326" s="40">
        <v>54.8</v>
      </c>
      <c r="J326" s="19">
        <v>11911648.92</v>
      </c>
      <c r="K326" s="39"/>
      <c r="L326" s="39"/>
      <c r="M326" s="39" t="s">
        <v>2892</v>
      </c>
      <c r="N326" s="39"/>
      <c r="O326" s="19">
        <v>56658.06</v>
      </c>
      <c r="P326" s="38" t="s">
        <v>2980</v>
      </c>
      <c r="Q326" s="2" t="s">
        <v>971</v>
      </c>
    </row>
    <row r="327" spans="1:17" s="76" customFormat="1" x14ac:dyDescent="0.25">
      <c r="A327" s="72">
        <v>317</v>
      </c>
      <c r="B327" s="89" t="s">
        <v>1520</v>
      </c>
      <c r="C327" s="36" t="s">
        <v>1253</v>
      </c>
      <c r="D327" s="90">
        <v>10</v>
      </c>
      <c r="E327" s="39">
        <v>2556</v>
      </c>
      <c r="F327" s="39" t="s">
        <v>869</v>
      </c>
      <c r="G327" s="26" t="s">
        <v>2523</v>
      </c>
      <c r="H327" s="23">
        <v>44018</v>
      </c>
      <c r="I327" s="40">
        <v>54.633333333333333</v>
      </c>
      <c r="J327" s="19">
        <v>5545363.0099999998</v>
      </c>
      <c r="K327" s="39"/>
      <c r="L327" s="39"/>
      <c r="M327" s="39" t="s">
        <v>2892</v>
      </c>
      <c r="N327" s="39"/>
      <c r="O327" s="19">
        <v>26376.66</v>
      </c>
      <c r="P327" s="38" t="s">
        <v>2980</v>
      </c>
      <c r="Q327" s="5" t="s">
        <v>972</v>
      </c>
    </row>
    <row r="328" spans="1:17" s="76" customFormat="1" ht="31.5" x14ac:dyDescent="0.25">
      <c r="A328" s="72">
        <v>318</v>
      </c>
      <c r="B328" s="89" t="s">
        <v>1521</v>
      </c>
      <c r="C328" s="4" t="s">
        <v>1254</v>
      </c>
      <c r="D328" s="90">
        <v>10</v>
      </c>
      <c r="E328" s="39">
        <v>5512</v>
      </c>
      <c r="F328" s="39" t="s">
        <v>870</v>
      </c>
      <c r="G328" s="42" t="s">
        <v>2524</v>
      </c>
      <c r="H328" s="23">
        <v>42032</v>
      </c>
      <c r="I328" s="40">
        <v>120.83333333333333</v>
      </c>
      <c r="J328" s="19">
        <v>8509179.6600000001</v>
      </c>
      <c r="K328" s="39"/>
      <c r="L328" s="39"/>
      <c r="M328" s="39" t="s">
        <v>2892</v>
      </c>
      <c r="N328" s="39"/>
      <c r="O328" s="19">
        <v>64811.58</v>
      </c>
      <c r="P328" s="38" t="s">
        <v>2980</v>
      </c>
      <c r="Q328" s="2" t="s">
        <v>973</v>
      </c>
    </row>
    <row r="329" spans="1:17" s="76" customFormat="1" ht="31.5" x14ac:dyDescent="0.25">
      <c r="A329" s="72">
        <v>319</v>
      </c>
      <c r="B329" s="89" t="s">
        <v>1522</v>
      </c>
      <c r="C329" s="36" t="s">
        <v>1255</v>
      </c>
      <c r="D329" s="90">
        <v>10</v>
      </c>
      <c r="E329" s="39">
        <v>940</v>
      </c>
      <c r="F329" s="39" t="s">
        <v>871</v>
      </c>
      <c r="G329" s="42" t="s">
        <v>2525</v>
      </c>
      <c r="H329" s="23">
        <v>42590</v>
      </c>
      <c r="I329" s="40">
        <v>102.23333333333333</v>
      </c>
      <c r="J329" s="19">
        <v>505071.42</v>
      </c>
      <c r="K329" s="39"/>
      <c r="L329" s="39"/>
      <c r="M329" s="39" t="s">
        <v>2892</v>
      </c>
      <c r="N329" s="39"/>
      <c r="O329" s="19">
        <v>3485.29</v>
      </c>
      <c r="P329" s="38" t="s">
        <v>2980</v>
      </c>
      <c r="Q329" s="2" t="s">
        <v>974</v>
      </c>
    </row>
    <row r="330" spans="1:17" s="76" customFormat="1" ht="31.5" x14ac:dyDescent="0.25">
      <c r="A330" s="72">
        <v>320</v>
      </c>
      <c r="B330" s="89" t="s">
        <v>1523</v>
      </c>
      <c r="C330" s="36" t="s">
        <v>1255</v>
      </c>
      <c r="D330" s="90">
        <v>10</v>
      </c>
      <c r="E330" s="39">
        <v>990</v>
      </c>
      <c r="F330" s="39" t="s">
        <v>872</v>
      </c>
      <c r="G330" s="42" t="s">
        <v>2526</v>
      </c>
      <c r="H330" s="23">
        <v>42590</v>
      </c>
      <c r="I330" s="40">
        <v>102.23333333333333</v>
      </c>
      <c r="J330" s="19">
        <v>1327520.6200000001</v>
      </c>
      <c r="K330" s="39"/>
      <c r="L330" s="39"/>
      <c r="M330" s="39" t="s">
        <v>2892</v>
      </c>
      <c r="N330" s="39"/>
      <c r="O330" s="19">
        <v>9160.68</v>
      </c>
      <c r="P330" s="38" t="s">
        <v>2980</v>
      </c>
      <c r="Q330" s="2" t="s">
        <v>975</v>
      </c>
    </row>
    <row r="331" spans="1:17" s="76" customFormat="1" ht="31.5" x14ac:dyDescent="0.25">
      <c r="A331" s="72">
        <v>321</v>
      </c>
      <c r="B331" s="89" t="s">
        <v>1524</v>
      </c>
      <c r="C331" s="36" t="s">
        <v>1255</v>
      </c>
      <c r="D331" s="90">
        <v>10</v>
      </c>
      <c r="E331" s="39">
        <v>428</v>
      </c>
      <c r="F331" s="39" t="s">
        <v>873</v>
      </c>
      <c r="G331" s="42" t="s">
        <v>2527</v>
      </c>
      <c r="H331" s="23">
        <v>42735</v>
      </c>
      <c r="I331" s="40">
        <v>97.4</v>
      </c>
      <c r="J331" s="19">
        <v>261374.75</v>
      </c>
      <c r="K331" s="39"/>
      <c r="L331" s="39"/>
      <c r="M331" s="39" t="s">
        <v>2892</v>
      </c>
      <c r="N331" s="39"/>
      <c r="O331" s="19">
        <v>3485.29</v>
      </c>
      <c r="P331" s="38" t="s">
        <v>2980</v>
      </c>
      <c r="Q331" s="2" t="s">
        <v>974</v>
      </c>
    </row>
    <row r="332" spans="1:17" s="76" customFormat="1" x14ac:dyDescent="0.25">
      <c r="A332" s="72">
        <v>322</v>
      </c>
      <c r="B332" s="89" t="s">
        <v>1525</v>
      </c>
      <c r="C332" s="36" t="s">
        <v>1255</v>
      </c>
      <c r="D332" s="90">
        <v>10</v>
      </c>
      <c r="E332" s="39">
        <v>274</v>
      </c>
      <c r="F332" s="39" t="s">
        <v>874</v>
      </c>
      <c r="G332" s="42" t="s">
        <v>2528</v>
      </c>
      <c r="H332" s="23">
        <v>43718</v>
      </c>
      <c r="I332" s="40">
        <v>64.63333333333334</v>
      </c>
      <c r="J332" s="19">
        <v>909136.15</v>
      </c>
      <c r="K332" s="39"/>
      <c r="L332" s="39"/>
      <c r="M332" s="39" t="s">
        <v>2892</v>
      </c>
      <c r="N332" s="39"/>
      <c r="O332" s="19">
        <v>4077.11</v>
      </c>
      <c r="P332" s="38" t="s">
        <v>2980</v>
      </c>
      <c r="Q332" s="2" t="s">
        <v>976</v>
      </c>
    </row>
    <row r="333" spans="1:17" s="76" customFormat="1" x14ac:dyDescent="0.25">
      <c r="A333" s="72">
        <v>323</v>
      </c>
      <c r="B333" s="89" t="s">
        <v>1526</v>
      </c>
      <c r="C333" s="4" t="s">
        <v>1257</v>
      </c>
      <c r="D333" s="90">
        <v>10</v>
      </c>
      <c r="E333" s="39">
        <v>6400</v>
      </c>
      <c r="F333" s="39" t="s">
        <v>875</v>
      </c>
      <c r="G333" s="42" t="s">
        <v>2529</v>
      </c>
      <c r="H333" s="23">
        <v>43094</v>
      </c>
      <c r="I333" s="40">
        <v>85.433333333333337</v>
      </c>
      <c r="J333" s="19">
        <v>14024289.689999999</v>
      </c>
      <c r="K333" s="39"/>
      <c r="L333" s="39"/>
      <c r="M333" s="39" t="s">
        <v>2892</v>
      </c>
      <c r="N333" s="39"/>
      <c r="O333" s="19">
        <v>91059.82</v>
      </c>
      <c r="P333" s="38" t="s">
        <v>2980</v>
      </c>
      <c r="Q333" s="2" t="s">
        <v>977</v>
      </c>
    </row>
    <row r="334" spans="1:17" s="76" customFormat="1" x14ac:dyDescent="0.25">
      <c r="A334" s="72">
        <v>324</v>
      </c>
      <c r="B334" s="89" t="s">
        <v>1527</v>
      </c>
      <c r="C334" s="4" t="s">
        <v>1256</v>
      </c>
      <c r="D334" s="90">
        <v>10</v>
      </c>
      <c r="E334" s="39">
        <v>1854</v>
      </c>
      <c r="F334" s="39" t="s">
        <v>876</v>
      </c>
      <c r="G334" s="42" t="s">
        <v>2530</v>
      </c>
      <c r="H334" s="23">
        <v>43445</v>
      </c>
      <c r="I334" s="40">
        <v>73.733333333333334</v>
      </c>
      <c r="J334" s="19">
        <v>5421091.7000000002</v>
      </c>
      <c r="K334" s="39"/>
      <c r="L334" s="39"/>
      <c r="M334" s="39" t="s">
        <v>2892</v>
      </c>
      <c r="N334" s="39"/>
      <c r="O334" s="19">
        <v>24446.09</v>
      </c>
      <c r="P334" s="38" t="s">
        <v>2980</v>
      </c>
      <c r="Q334" s="2" t="s">
        <v>978</v>
      </c>
    </row>
    <row r="335" spans="1:17" s="76" customFormat="1" ht="31.5" x14ac:dyDescent="0.25">
      <c r="A335" s="72">
        <v>325</v>
      </c>
      <c r="B335" s="89" t="s">
        <v>1528</v>
      </c>
      <c r="C335" s="4" t="s">
        <v>1258</v>
      </c>
      <c r="D335" s="90">
        <v>10</v>
      </c>
      <c r="E335" s="39">
        <v>1242</v>
      </c>
      <c r="F335" s="39" t="s">
        <v>877</v>
      </c>
      <c r="G335" s="26" t="s">
        <v>2531</v>
      </c>
      <c r="H335" s="23">
        <v>43829</v>
      </c>
      <c r="I335" s="40">
        <v>60.93333333333333</v>
      </c>
      <c r="J335" s="19">
        <v>1162672.67</v>
      </c>
      <c r="K335" s="39"/>
      <c r="L335" s="39"/>
      <c r="M335" s="39" t="s">
        <v>2892</v>
      </c>
      <c r="N335" s="39"/>
      <c r="O335" s="19">
        <v>5313.99</v>
      </c>
      <c r="P335" s="38" t="s">
        <v>2980</v>
      </c>
      <c r="Q335" s="5" t="s">
        <v>979</v>
      </c>
    </row>
    <row r="336" spans="1:17" s="76" customFormat="1" ht="31.5" x14ac:dyDescent="0.25">
      <c r="A336" s="72">
        <v>326</v>
      </c>
      <c r="B336" s="89" t="s">
        <v>1529</v>
      </c>
      <c r="C336" s="4" t="s">
        <v>1258</v>
      </c>
      <c r="D336" s="90">
        <v>10</v>
      </c>
      <c r="E336" s="39">
        <v>422</v>
      </c>
      <c r="F336" s="39" t="s">
        <v>878</v>
      </c>
      <c r="G336" s="26" t="s">
        <v>2532</v>
      </c>
      <c r="H336" s="23">
        <v>44586</v>
      </c>
      <c r="I336" s="40">
        <v>35.700000000000003</v>
      </c>
      <c r="J336" s="19">
        <v>233942</v>
      </c>
      <c r="K336" s="39"/>
      <c r="L336" s="39"/>
      <c r="M336" s="39" t="s">
        <v>2892</v>
      </c>
      <c r="N336" s="39"/>
      <c r="O336" s="19">
        <v>1206.8399999999999</v>
      </c>
      <c r="P336" s="38" t="s">
        <v>2980</v>
      </c>
      <c r="Q336" s="5" t="s">
        <v>980</v>
      </c>
    </row>
    <row r="337" spans="1:17" s="76" customFormat="1" ht="31.5" x14ac:dyDescent="0.25">
      <c r="A337" s="72">
        <v>327</v>
      </c>
      <c r="B337" s="89" t="s">
        <v>1530</v>
      </c>
      <c r="C337" s="4" t="s">
        <v>1258</v>
      </c>
      <c r="D337" s="90">
        <v>10</v>
      </c>
      <c r="E337" s="39">
        <v>642</v>
      </c>
      <c r="F337" s="39" t="s">
        <v>879</v>
      </c>
      <c r="G337" s="26" t="s">
        <v>2533</v>
      </c>
      <c r="H337" s="23">
        <v>44138</v>
      </c>
      <c r="I337" s="40">
        <v>50.633333333333333</v>
      </c>
      <c r="J337" s="19">
        <v>692575.51</v>
      </c>
      <c r="K337" s="39"/>
      <c r="L337" s="39"/>
      <c r="M337" s="39" t="s">
        <v>2892</v>
      </c>
      <c r="N337" s="39"/>
      <c r="O337" s="19">
        <v>3362.21</v>
      </c>
      <c r="P337" s="38" t="s">
        <v>2980</v>
      </c>
      <c r="Q337" s="5" t="s">
        <v>981</v>
      </c>
    </row>
    <row r="338" spans="1:17" s="76" customFormat="1" ht="31.5" x14ac:dyDescent="0.25">
      <c r="A338" s="72">
        <v>328</v>
      </c>
      <c r="B338" s="89" t="s">
        <v>1531</v>
      </c>
      <c r="C338" s="36" t="s">
        <v>1260</v>
      </c>
      <c r="D338" s="90">
        <v>10</v>
      </c>
      <c r="E338" s="39">
        <v>792</v>
      </c>
      <c r="F338" s="39" t="s">
        <v>880</v>
      </c>
      <c r="G338" s="42" t="s">
        <v>2534</v>
      </c>
      <c r="H338" s="23">
        <v>42047</v>
      </c>
      <c r="I338" s="40">
        <v>120.33333333333333</v>
      </c>
      <c r="J338" s="19">
        <v>735510.76</v>
      </c>
      <c r="K338" s="39"/>
      <c r="L338" s="39"/>
      <c r="M338" s="39" t="s">
        <v>2892</v>
      </c>
      <c r="N338" s="39"/>
      <c r="O338" s="19">
        <v>5567.68</v>
      </c>
      <c r="P338" s="38" t="s">
        <v>2980</v>
      </c>
      <c r="Q338" s="2" t="s">
        <v>982</v>
      </c>
    </row>
    <row r="339" spans="1:17" s="76" customFormat="1" ht="31.5" x14ac:dyDescent="0.25">
      <c r="A339" s="72">
        <v>329</v>
      </c>
      <c r="B339" s="89" t="s">
        <v>1532</v>
      </c>
      <c r="C339" s="36" t="s">
        <v>1286</v>
      </c>
      <c r="D339" s="90">
        <v>10</v>
      </c>
      <c r="E339" s="39">
        <v>212</v>
      </c>
      <c r="F339" s="39" t="s">
        <v>881</v>
      </c>
      <c r="G339" s="26" t="s">
        <v>2535</v>
      </c>
      <c r="H339" s="23">
        <v>44539</v>
      </c>
      <c r="I339" s="40">
        <v>37.266666666666666</v>
      </c>
      <c r="J339" s="19">
        <v>428361.7</v>
      </c>
      <c r="K339" s="39"/>
      <c r="L339" s="39"/>
      <c r="M339" s="39" t="s">
        <v>2892</v>
      </c>
      <c r="N339" s="39"/>
      <c r="O339" s="19">
        <v>2201.2600000000002</v>
      </c>
      <c r="P339" s="38" t="s">
        <v>2980</v>
      </c>
      <c r="Q339" s="5" t="s">
        <v>972</v>
      </c>
    </row>
    <row r="340" spans="1:17" s="76" customFormat="1" ht="31.5" x14ac:dyDescent="0.25">
      <c r="A340" s="72">
        <v>330</v>
      </c>
      <c r="B340" s="89" t="s">
        <v>1533</v>
      </c>
      <c r="C340" s="36" t="s">
        <v>1253</v>
      </c>
      <c r="D340" s="90">
        <v>10</v>
      </c>
      <c r="E340" s="39">
        <v>772</v>
      </c>
      <c r="F340" s="39" t="s">
        <v>882</v>
      </c>
      <c r="G340" s="42" t="s">
        <v>2536</v>
      </c>
      <c r="H340" s="23">
        <v>43549</v>
      </c>
      <c r="I340" s="40">
        <v>70.266666666666666</v>
      </c>
      <c r="J340" s="19">
        <v>539153.63</v>
      </c>
      <c r="K340" s="39"/>
      <c r="L340" s="39"/>
      <c r="M340" s="39" t="s">
        <v>2892</v>
      </c>
      <c r="N340" s="39"/>
      <c r="O340" s="19">
        <v>2318.4699999999998</v>
      </c>
      <c r="P340" s="38" t="s">
        <v>2980</v>
      </c>
      <c r="Q340" s="2" t="s">
        <v>983</v>
      </c>
    </row>
    <row r="341" spans="1:17" s="76" customFormat="1" ht="31.5" x14ac:dyDescent="0.25">
      <c r="A341" s="72">
        <v>331</v>
      </c>
      <c r="B341" s="89" t="s">
        <v>1534</v>
      </c>
      <c r="C341" s="36" t="s">
        <v>1253</v>
      </c>
      <c r="D341" s="90">
        <v>10</v>
      </c>
      <c r="E341" s="39">
        <v>726</v>
      </c>
      <c r="F341" s="39" t="s">
        <v>883</v>
      </c>
      <c r="G341" s="26" t="s">
        <v>2537</v>
      </c>
      <c r="H341" s="23">
        <v>43549</v>
      </c>
      <c r="I341" s="40">
        <v>70.266666666666666</v>
      </c>
      <c r="J341" s="19">
        <v>1276334.75</v>
      </c>
      <c r="K341" s="39"/>
      <c r="L341" s="39"/>
      <c r="M341" s="39" t="s">
        <v>2892</v>
      </c>
      <c r="N341" s="39"/>
      <c r="O341" s="19">
        <v>5488.51</v>
      </c>
      <c r="P341" s="38" t="s">
        <v>2980</v>
      </c>
      <c r="Q341" s="5" t="s">
        <v>975</v>
      </c>
    </row>
    <row r="342" spans="1:17" s="76" customFormat="1" ht="31.5" x14ac:dyDescent="0.25">
      <c r="A342" s="72">
        <v>332</v>
      </c>
      <c r="B342" s="89" t="s">
        <v>1535</v>
      </c>
      <c r="C342" s="36" t="s">
        <v>1260</v>
      </c>
      <c r="D342" s="90">
        <v>10</v>
      </c>
      <c r="E342" s="39">
        <v>712</v>
      </c>
      <c r="F342" s="39" t="s">
        <v>884</v>
      </c>
      <c r="G342" s="26" t="s">
        <v>2538</v>
      </c>
      <c r="H342" s="23">
        <v>44768</v>
      </c>
      <c r="I342" s="40">
        <v>29.633333333333333</v>
      </c>
      <c r="J342" s="19">
        <v>1888027.84</v>
      </c>
      <c r="K342" s="39"/>
      <c r="L342" s="39"/>
      <c r="M342" s="39" t="s">
        <v>2892</v>
      </c>
      <c r="N342" s="39"/>
      <c r="O342" s="19">
        <v>8118.2</v>
      </c>
      <c r="P342" s="38" t="s">
        <v>2980</v>
      </c>
      <c r="Q342" s="5" t="s">
        <v>984</v>
      </c>
    </row>
    <row r="343" spans="1:17" s="76" customFormat="1" x14ac:dyDescent="0.25">
      <c r="A343" s="72">
        <v>333</v>
      </c>
      <c r="B343" s="89" t="s">
        <v>1536</v>
      </c>
      <c r="C343" s="36" t="s">
        <v>1261</v>
      </c>
      <c r="D343" s="90">
        <v>10</v>
      </c>
      <c r="E343" s="39">
        <v>693</v>
      </c>
      <c r="F343" s="39" t="s">
        <v>885</v>
      </c>
      <c r="G343" s="26" t="s">
        <v>2539</v>
      </c>
      <c r="H343" s="23">
        <v>44761</v>
      </c>
      <c r="I343" s="40">
        <v>29.866666666666667</v>
      </c>
      <c r="J343" s="19">
        <v>2155717.63</v>
      </c>
      <c r="K343" s="39"/>
      <c r="L343" s="39"/>
      <c r="M343" s="39" t="s">
        <v>2892</v>
      </c>
      <c r="N343" s="39"/>
      <c r="O343" s="19">
        <v>11367.17</v>
      </c>
      <c r="P343" s="38" t="s">
        <v>2980</v>
      </c>
      <c r="Q343" s="5" t="s">
        <v>985</v>
      </c>
    </row>
    <row r="344" spans="1:17" s="76" customFormat="1" ht="31.5" x14ac:dyDescent="0.25">
      <c r="A344" s="72">
        <v>334</v>
      </c>
      <c r="B344" s="89" t="s">
        <v>1537</v>
      </c>
      <c r="C344" s="36" t="s">
        <v>1253</v>
      </c>
      <c r="D344" s="90">
        <v>10</v>
      </c>
      <c r="E344" s="39">
        <v>494</v>
      </c>
      <c r="F344" s="39" t="s">
        <v>886</v>
      </c>
      <c r="G344" s="42" t="s">
        <v>2540</v>
      </c>
      <c r="H344" s="23">
        <v>44060</v>
      </c>
      <c r="I344" s="40">
        <v>53.233333333333334</v>
      </c>
      <c r="J344" s="19">
        <v>1803452.3</v>
      </c>
      <c r="K344" s="39"/>
      <c r="L344" s="39"/>
      <c r="M344" s="39" t="s">
        <v>2892</v>
      </c>
      <c r="N344" s="39"/>
      <c r="O344" s="19">
        <v>8623.36</v>
      </c>
      <c r="P344" s="38" t="s">
        <v>2980</v>
      </c>
      <c r="Q344" s="2" t="s">
        <v>983</v>
      </c>
    </row>
    <row r="345" spans="1:17" s="76" customFormat="1" ht="31.5" x14ac:dyDescent="0.25">
      <c r="A345" s="72">
        <v>335</v>
      </c>
      <c r="B345" s="89" t="s">
        <v>1538</v>
      </c>
      <c r="C345" s="36" t="s">
        <v>1253</v>
      </c>
      <c r="D345" s="90">
        <v>10</v>
      </c>
      <c r="E345" s="39">
        <v>388</v>
      </c>
      <c r="F345" s="39" t="s">
        <v>887</v>
      </c>
      <c r="G345" s="26" t="s">
        <v>2541</v>
      </c>
      <c r="H345" s="23">
        <v>44529</v>
      </c>
      <c r="I345" s="40">
        <v>37.6</v>
      </c>
      <c r="J345" s="19">
        <v>567327.03</v>
      </c>
      <c r="K345" s="39"/>
      <c r="L345" s="39"/>
      <c r="M345" s="39" t="s">
        <v>2892</v>
      </c>
      <c r="N345" s="39"/>
      <c r="O345" s="19">
        <v>2903.94</v>
      </c>
      <c r="P345" s="38" t="s">
        <v>2980</v>
      </c>
      <c r="Q345" s="5" t="s">
        <v>986</v>
      </c>
    </row>
    <row r="346" spans="1:17" s="76" customFormat="1" ht="31.5" x14ac:dyDescent="0.25">
      <c r="A346" s="72">
        <v>336</v>
      </c>
      <c r="B346" s="89" t="s">
        <v>1539</v>
      </c>
      <c r="C346" s="36" t="s">
        <v>1253</v>
      </c>
      <c r="D346" s="90">
        <v>10</v>
      </c>
      <c r="E346" s="39">
        <v>714</v>
      </c>
      <c r="F346" s="39" t="s">
        <v>888</v>
      </c>
      <c r="G346" s="42" t="s">
        <v>2542</v>
      </c>
      <c r="H346" s="23">
        <v>43458</v>
      </c>
      <c r="I346" s="40">
        <v>73.3</v>
      </c>
      <c r="J346" s="19">
        <v>3004120.18</v>
      </c>
      <c r="K346" s="39"/>
      <c r="L346" s="39"/>
      <c r="M346" s="39" t="s">
        <v>2892</v>
      </c>
      <c r="N346" s="39"/>
      <c r="O346" s="19">
        <v>13546.9</v>
      </c>
      <c r="P346" s="38" t="s">
        <v>2980</v>
      </c>
      <c r="Q346" s="43" t="s">
        <v>983</v>
      </c>
    </row>
    <row r="347" spans="1:17" s="76" customFormat="1" ht="31.5" x14ac:dyDescent="0.25">
      <c r="A347" s="72">
        <v>337</v>
      </c>
      <c r="B347" s="89" t="s">
        <v>1540</v>
      </c>
      <c r="C347" s="36" t="s">
        <v>1253</v>
      </c>
      <c r="D347" s="90">
        <v>10</v>
      </c>
      <c r="E347" s="39">
        <v>990</v>
      </c>
      <c r="F347" s="39" t="s">
        <v>889</v>
      </c>
      <c r="G347" s="42" t="s">
        <v>2543</v>
      </c>
      <c r="H347" s="23">
        <v>42919</v>
      </c>
      <c r="I347" s="40">
        <v>91.266666666666666</v>
      </c>
      <c r="J347" s="19">
        <v>2260711.4500000002</v>
      </c>
      <c r="K347" s="39"/>
      <c r="L347" s="39"/>
      <c r="M347" s="39" t="s">
        <v>2892</v>
      </c>
      <c r="N347" s="39"/>
      <c r="O347" s="19">
        <v>14936.01</v>
      </c>
      <c r="P347" s="38" t="s">
        <v>2980</v>
      </c>
      <c r="Q347" s="43" t="s">
        <v>983</v>
      </c>
    </row>
    <row r="348" spans="1:17" s="76" customFormat="1" ht="31.5" x14ac:dyDescent="0.25">
      <c r="A348" s="72">
        <v>338</v>
      </c>
      <c r="B348" s="89" t="s">
        <v>1541</v>
      </c>
      <c r="C348" s="36" t="s">
        <v>1253</v>
      </c>
      <c r="D348" s="90">
        <v>10</v>
      </c>
      <c r="E348" s="39">
        <v>380</v>
      </c>
      <c r="F348" s="39" t="s">
        <v>890</v>
      </c>
      <c r="G348" s="42" t="s">
        <v>2544</v>
      </c>
      <c r="H348" s="23">
        <v>44741</v>
      </c>
      <c r="I348" s="40">
        <v>30.533333333333335</v>
      </c>
      <c r="J348" s="19">
        <v>1570554.97</v>
      </c>
      <c r="K348" s="39"/>
      <c r="L348" s="39"/>
      <c r="M348" s="39" t="s">
        <v>2892</v>
      </c>
      <c r="N348" s="39"/>
      <c r="O348" s="19">
        <v>8458.48</v>
      </c>
      <c r="P348" s="38" t="s">
        <v>2980</v>
      </c>
      <c r="Q348" s="43" t="s">
        <v>987</v>
      </c>
    </row>
    <row r="349" spans="1:17" s="76" customFormat="1" ht="31.5" x14ac:dyDescent="0.25">
      <c r="A349" s="72">
        <v>339</v>
      </c>
      <c r="B349" s="89" t="s">
        <v>1542</v>
      </c>
      <c r="C349" s="36" t="s">
        <v>1253</v>
      </c>
      <c r="D349" s="90">
        <v>10</v>
      </c>
      <c r="E349" s="39">
        <v>550</v>
      </c>
      <c r="F349" s="39" t="s">
        <v>891</v>
      </c>
      <c r="G349" s="26" t="s">
        <v>2545</v>
      </c>
      <c r="H349" s="23">
        <v>44295</v>
      </c>
      <c r="I349" s="40">
        <v>45.4</v>
      </c>
      <c r="J349" s="19">
        <v>808569</v>
      </c>
      <c r="K349" s="39"/>
      <c r="L349" s="39"/>
      <c r="M349" s="39" t="s">
        <v>2892</v>
      </c>
      <c r="N349" s="39"/>
      <c r="O349" s="19">
        <v>4018.46</v>
      </c>
      <c r="P349" s="38" t="s">
        <v>2980</v>
      </c>
      <c r="Q349" s="5" t="s">
        <v>988</v>
      </c>
    </row>
    <row r="350" spans="1:17" s="76" customFormat="1" x14ac:dyDescent="0.25">
      <c r="A350" s="72">
        <v>340</v>
      </c>
      <c r="B350" s="89" t="s">
        <v>1543</v>
      </c>
      <c r="C350" s="4" t="s">
        <v>1262</v>
      </c>
      <c r="D350" s="90">
        <v>10</v>
      </c>
      <c r="E350" s="39">
        <v>3010</v>
      </c>
      <c r="F350" s="39" t="s">
        <v>892</v>
      </c>
      <c r="G350" s="26" t="s">
        <v>2546</v>
      </c>
      <c r="H350" s="23">
        <v>41578</v>
      </c>
      <c r="I350" s="40">
        <v>135.96666666666667</v>
      </c>
      <c r="J350" s="19">
        <v>8561127.9900000002</v>
      </c>
      <c r="K350" s="39"/>
      <c r="L350" s="39"/>
      <c r="M350" s="39" t="s">
        <v>2892</v>
      </c>
      <c r="N350" s="39"/>
      <c r="O350" s="19">
        <v>109310.5</v>
      </c>
      <c r="P350" s="38" t="s">
        <v>2980</v>
      </c>
      <c r="Q350" s="5" t="s">
        <v>989</v>
      </c>
    </row>
    <row r="351" spans="1:17" s="76" customFormat="1" x14ac:dyDescent="0.25">
      <c r="A351" s="72">
        <v>341</v>
      </c>
      <c r="B351" s="89" t="s">
        <v>1544</v>
      </c>
      <c r="C351" s="4" t="s">
        <v>89</v>
      </c>
      <c r="D351" s="90">
        <v>10</v>
      </c>
      <c r="E351" s="39">
        <v>376</v>
      </c>
      <c r="F351" s="39" t="s">
        <v>893</v>
      </c>
      <c r="G351" s="26" t="s">
        <v>2547</v>
      </c>
      <c r="H351" s="23">
        <v>44138</v>
      </c>
      <c r="I351" s="40">
        <v>50.633333333333333</v>
      </c>
      <c r="J351" s="19">
        <v>641357.67000000004</v>
      </c>
      <c r="K351" s="39"/>
      <c r="L351" s="39"/>
      <c r="M351" s="39" t="s">
        <v>2892</v>
      </c>
      <c r="N351" s="39"/>
      <c r="O351" s="19">
        <v>3113.57</v>
      </c>
      <c r="P351" s="38" t="s">
        <v>2980</v>
      </c>
      <c r="Q351" s="5" t="s">
        <v>990</v>
      </c>
    </row>
    <row r="352" spans="1:17" s="76" customFormat="1" ht="31.5" x14ac:dyDescent="0.25">
      <c r="A352" s="72">
        <v>342</v>
      </c>
      <c r="B352" s="89" t="s">
        <v>1545</v>
      </c>
      <c r="C352" s="36" t="s">
        <v>1253</v>
      </c>
      <c r="D352" s="90">
        <v>10</v>
      </c>
      <c r="E352" s="39">
        <v>258</v>
      </c>
      <c r="F352" s="39" t="s">
        <v>894</v>
      </c>
      <c r="G352" s="42" t="s">
        <v>2548</v>
      </c>
      <c r="H352" s="23">
        <v>44151</v>
      </c>
      <c r="I352" s="40">
        <v>50.2</v>
      </c>
      <c r="J352" s="19">
        <v>462669.33</v>
      </c>
      <c r="K352" s="39"/>
      <c r="L352" s="39"/>
      <c r="M352" s="39" t="s">
        <v>2892</v>
      </c>
      <c r="N352" s="39"/>
      <c r="O352" s="19">
        <v>2246.1</v>
      </c>
      <c r="P352" s="38" t="s">
        <v>2980</v>
      </c>
      <c r="Q352" s="2" t="s">
        <v>991</v>
      </c>
    </row>
    <row r="353" spans="1:17" s="76" customFormat="1" ht="31.5" x14ac:dyDescent="0.25">
      <c r="A353" s="72">
        <v>343</v>
      </c>
      <c r="B353" s="89" t="s">
        <v>1546</v>
      </c>
      <c r="C353" s="36" t="s">
        <v>1263</v>
      </c>
      <c r="D353" s="90">
        <v>10</v>
      </c>
      <c r="E353" s="39">
        <v>1403</v>
      </c>
      <c r="F353" s="39" t="s">
        <v>895</v>
      </c>
      <c r="G353" s="42" t="s">
        <v>2549</v>
      </c>
      <c r="H353" s="23">
        <v>45183</v>
      </c>
      <c r="I353" s="40">
        <v>15.8</v>
      </c>
      <c r="J353" s="19">
        <v>3835560.59</v>
      </c>
      <c r="K353" s="39"/>
      <c r="L353" s="39"/>
      <c r="M353" s="39" t="s">
        <v>2892</v>
      </c>
      <c r="N353" s="39"/>
      <c r="O353" s="19">
        <v>21132.560000000001</v>
      </c>
      <c r="P353" s="38" t="s">
        <v>2980</v>
      </c>
      <c r="Q353" s="43" t="s">
        <v>992</v>
      </c>
    </row>
    <row r="354" spans="1:17" s="76" customFormat="1" ht="31.5" x14ac:dyDescent="0.25">
      <c r="A354" s="72">
        <v>344</v>
      </c>
      <c r="B354" s="89" t="s">
        <v>1547</v>
      </c>
      <c r="C354" s="36" t="s">
        <v>1263</v>
      </c>
      <c r="D354" s="90">
        <v>10</v>
      </c>
      <c r="E354" s="39">
        <v>3526</v>
      </c>
      <c r="F354" s="39" t="s">
        <v>896</v>
      </c>
      <c r="G354" s="42" t="s">
        <v>2550</v>
      </c>
      <c r="H354" s="23">
        <v>45216</v>
      </c>
      <c r="I354" s="40">
        <v>14.7</v>
      </c>
      <c r="J354" s="19">
        <v>11378626.24</v>
      </c>
      <c r="K354" s="39"/>
      <c r="L354" s="39"/>
      <c r="M354" s="39" t="s">
        <v>2892</v>
      </c>
      <c r="N354" s="39"/>
      <c r="O354" s="19">
        <v>63214.59</v>
      </c>
      <c r="P354" s="38" t="s">
        <v>2980</v>
      </c>
      <c r="Q354" s="43" t="s">
        <v>993</v>
      </c>
    </row>
    <row r="355" spans="1:17" s="76" customFormat="1" x14ac:dyDescent="0.25">
      <c r="A355" s="72">
        <v>345</v>
      </c>
      <c r="B355" s="89" t="s">
        <v>1548</v>
      </c>
      <c r="C355" s="4" t="s">
        <v>1264</v>
      </c>
      <c r="D355" s="90">
        <v>10</v>
      </c>
      <c r="E355" s="39">
        <v>4226</v>
      </c>
      <c r="F355" s="39" t="s">
        <v>897</v>
      </c>
      <c r="G355" s="26" t="s">
        <v>2551</v>
      </c>
      <c r="H355" s="23">
        <v>44138</v>
      </c>
      <c r="I355" s="40">
        <v>50.633333333333333</v>
      </c>
      <c r="J355" s="19">
        <v>12140320.189999999</v>
      </c>
      <c r="K355" s="39"/>
      <c r="L355" s="39"/>
      <c r="M355" s="39" t="s">
        <v>2892</v>
      </c>
      <c r="N355" s="39"/>
      <c r="O355" s="19">
        <v>58937</v>
      </c>
      <c r="P355" s="38" t="s">
        <v>2980</v>
      </c>
      <c r="Q355" s="5" t="s">
        <v>994</v>
      </c>
    </row>
    <row r="356" spans="1:17" s="76" customFormat="1" x14ac:dyDescent="0.25">
      <c r="A356" s="72">
        <v>346</v>
      </c>
      <c r="B356" s="89" t="s">
        <v>1549</v>
      </c>
      <c r="C356" s="36" t="s">
        <v>1265</v>
      </c>
      <c r="D356" s="90">
        <v>10</v>
      </c>
      <c r="E356" s="39">
        <v>844</v>
      </c>
      <c r="F356" s="39" t="s">
        <v>898</v>
      </c>
      <c r="G356" s="26" t="s">
        <v>2552</v>
      </c>
      <c r="H356" s="23">
        <v>44138</v>
      </c>
      <c r="I356" s="40">
        <v>50.633333333333333</v>
      </c>
      <c r="J356" s="19">
        <v>4245140.79</v>
      </c>
      <c r="K356" s="39"/>
      <c r="L356" s="39"/>
      <c r="M356" s="39" t="s">
        <v>2892</v>
      </c>
      <c r="N356" s="39"/>
      <c r="O356" s="19">
        <v>20608.669999999998</v>
      </c>
      <c r="P356" s="38" t="s">
        <v>2980</v>
      </c>
      <c r="Q356" s="5" t="s">
        <v>975</v>
      </c>
    </row>
    <row r="357" spans="1:17" s="76" customFormat="1" ht="31.5" x14ac:dyDescent="0.25">
      <c r="A357" s="72">
        <v>347</v>
      </c>
      <c r="B357" s="89" t="s">
        <v>1550</v>
      </c>
      <c r="C357" s="36" t="s">
        <v>1265</v>
      </c>
      <c r="D357" s="90">
        <v>10</v>
      </c>
      <c r="E357" s="39">
        <v>78</v>
      </c>
      <c r="F357" s="39" t="s">
        <v>899</v>
      </c>
      <c r="G357" s="42" t="s">
        <v>2553</v>
      </c>
      <c r="H357" s="23">
        <v>45093</v>
      </c>
      <c r="I357" s="40">
        <v>18.8</v>
      </c>
      <c r="J357" s="41">
        <v>1000</v>
      </c>
      <c r="K357" s="39"/>
      <c r="L357" s="39"/>
      <c r="M357" s="39" t="s">
        <v>2892</v>
      </c>
      <c r="N357" s="39"/>
      <c r="O357" s="19">
        <v>5.56</v>
      </c>
      <c r="P357" s="38" t="s">
        <v>2980</v>
      </c>
      <c r="Q357" s="43" t="s">
        <v>652</v>
      </c>
    </row>
    <row r="358" spans="1:17" s="76" customFormat="1" ht="31.5" x14ac:dyDescent="0.25">
      <c r="A358" s="72">
        <v>348</v>
      </c>
      <c r="B358" s="89" t="s">
        <v>1551</v>
      </c>
      <c r="C358" s="36" t="s">
        <v>1266</v>
      </c>
      <c r="D358" s="90">
        <v>10</v>
      </c>
      <c r="E358" s="39">
        <v>700</v>
      </c>
      <c r="F358" s="39" t="s">
        <v>900</v>
      </c>
      <c r="G358" s="26" t="s">
        <v>2554</v>
      </c>
      <c r="H358" s="23">
        <v>44470</v>
      </c>
      <c r="I358" s="40">
        <v>39.56666666666667</v>
      </c>
      <c r="J358" s="19">
        <v>2904359.91</v>
      </c>
      <c r="K358" s="39"/>
      <c r="L358" s="39"/>
      <c r="M358" s="39" t="s">
        <v>2892</v>
      </c>
      <c r="N358" s="39"/>
      <c r="O358" s="19">
        <v>14807.03</v>
      </c>
      <c r="P358" s="38" t="s">
        <v>2980</v>
      </c>
      <c r="Q358" s="5" t="s">
        <v>995</v>
      </c>
    </row>
    <row r="359" spans="1:17" s="76" customFormat="1" x14ac:dyDescent="0.25">
      <c r="A359" s="72">
        <v>349</v>
      </c>
      <c r="B359" s="89" t="s">
        <v>1552</v>
      </c>
      <c r="C359" s="36" t="s">
        <v>1267</v>
      </c>
      <c r="D359" s="90">
        <v>10</v>
      </c>
      <c r="E359" s="39">
        <v>1280</v>
      </c>
      <c r="F359" s="39" t="s">
        <v>901</v>
      </c>
      <c r="G359" s="42" t="s">
        <v>2555</v>
      </c>
      <c r="H359" s="23">
        <v>41999</v>
      </c>
      <c r="I359" s="40">
        <v>121.93333333333334</v>
      </c>
      <c r="J359" s="19">
        <v>2947603.31</v>
      </c>
      <c r="K359" s="39"/>
      <c r="L359" s="39"/>
      <c r="M359" s="39" t="s">
        <v>2892</v>
      </c>
      <c r="N359" s="39"/>
      <c r="O359" s="19">
        <v>26600.19</v>
      </c>
      <c r="P359" s="38" t="s">
        <v>2980</v>
      </c>
      <c r="Q359" s="2" t="s">
        <v>994</v>
      </c>
    </row>
    <row r="360" spans="1:17" s="76" customFormat="1" ht="31.5" x14ac:dyDescent="0.25">
      <c r="A360" s="72">
        <v>350</v>
      </c>
      <c r="B360" s="89" t="s">
        <v>1553</v>
      </c>
      <c r="C360" s="36" t="s">
        <v>1267</v>
      </c>
      <c r="D360" s="90">
        <v>10</v>
      </c>
      <c r="E360" s="39">
        <v>790</v>
      </c>
      <c r="F360" s="39" t="s">
        <v>902</v>
      </c>
      <c r="G360" s="42" t="s">
        <v>2556</v>
      </c>
      <c r="H360" s="23">
        <v>44411</v>
      </c>
      <c r="I360" s="40">
        <v>41.533333333333331</v>
      </c>
      <c r="J360" s="19">
        <v>1845196.36</v>
      </c>
      <c r="K360" s="39"/>
      <c r="L360" s="39"/>
      <c r="M360" s="39" t="s">
        <v>2892</v>
      </c>
      <c r="N360" s="39"/>
      <c r="O360" s="19">
        <v>9330.32</v>
      </c>
      <c r="P360" s="38" t="s">
        <v>2980</v>
      </c>
      <c r="Q360" s="2" t="s">
        <v>996</v>
      </c>
    </row>
    <row r="361" spans="1:17" s="76" customFormat="1" ht="31.5" x14ac:dyDescent="0.25">
      <c r="A361" s="72">
        <v>351</v>
      </c>
      <c r="B361" s="89" t="s">
        <v>1554</v>
      </c>
      <c r="C361" s="36" t="s">
        <v>1267</v>
      </c>
      <c r="D361" s="90">
        <v>10</v>
      </c>
      <c r="E361" s="39">
        <v>1200</v>
      </c>
      <c r="F361" s="39" t="s">
        <v>903</v>
      </c>
      <c r="G361" s="42" t="s">
        <v>2557</v>
      </c>
      <c r="H361" s="30" t="s">
        <v>2893</v>
      </c>
      <c r="I361" s="40">
        <v>68.86666666666666</v>
      </c>
      <c r="J361" s="27">
        <v>500000</v>
      </c>
      <c r="K361" s="39"/>
      <c r="L361" s="39"/>
      <c r="M361" s="39" t="s">
        <v>2892</v>
      </c>
      <c r="N361" s="39"/>
      <c r="O361" s="27">
        <v>2181.8200000000002</v>
      </c>
      <c r="P361" s="38" t="s">
        <v>2980</v>
      </c>
      <c r="Q361" s="2" t="s">
        <v>997</v>
      </c>
    </row>
    <row r="362" spans="1:17" s="76" customFormat="1" x14ac:dyDescent="0.25">
      <c r="A362" s="72">
        <v>352</v>
      </c>
      <c r="B362" s="89" t="s">
        <v>1555</v>
      </c>
      <c r="C362" s="36" t="s">
        <v>1267</v>
      </c>
      <c r="D362" s="90">
        <v>10</v>
      </c>
      <c r="E362" s="39">
        <v>698</v>
      </c>
      <c r="F362" s="39" t="s">
        <v>904</v>
      </c>
      <c r="G362" s="42" t="s">
        <v>2558</v>
      </c>
      <c r="H362" s="30" t="s">
        <v>2894</v>
      </c>
      <c r="I362" s="40">
        <v>53.333333333333336</v>
      </c>
      <c r="J362" s="27">
        <v>847692.81</v>
      </c>
      <c r="K362" s="39"/>
      <c r="L362" s="39"/>
      <c r="M362" s="39" t="s">
        <v>2892</v>
      </c>
      <c r="N362" s="39"/>
      <c r="O362" s="27">
        <v>5274.77</v>
      </c>
      <c r="P362" s="38" t="s">
        <v>2980</v>
      </c>
      <c r="Q362" s="2" t="s">
        <v>998</v>
      </c>
    </row>
    <row r="363" spans="1:17" s="76" customFormat="1" ht="31.5" x14ac:dyDescent="0.25">
      <c r="A363" s="72">
        <v>353</v>
      </c>
      <c r="B363" s="89" t="s">
        <v>1556</v>
      </c>
      <c r="C363" s="36" t="s">
        <v>1267</v>
      </c>
      <c r="D363" s="90">
        <v>10</v>
      </c>
      <c r="E363" s="39">
        <v>458</v>
      </c>
      <c r="F363" s="39" t="s">
        <v>905</v>
      </c>
      <c r="G363" s="42" t="s">
        <v>2559</v>
      </c>
      <c r="H363" s="42" t="s">
        <v>2895</v>
      </c>
      <c r="I363" s="40">
        <v>91.63333333333334</v>
      </c>
      <c r="J363" s="25">
        <v>1103631.8600000001</v>
      </c>
      <c r="K363" s="39"/>
      <c r="L363" s="39"/>
      <c r="M363" s="39" t="s">
        <v>2892</v>
      </c>
      <c r="N363" s="39"/>
      <c r="O363" s="25">
        <v>8466.3799999999992</v>
      </c>
      <c r="P363" s="38" t="s">
        <v>2980</v>
      </c>
      <c r="Q363" s="2" t="s">
        <v>999</v>
      </c>
    </row>
    <row r="364" spans="1:17" s="76" customFormat="1" ht="31.5" x14ac:dyDescent="0.25">
      <c r="A364" s="72">
        <v>354</v>
      </c>
      <c r="B364" s="89" t="s">
        <v>1557</v>
      </c>
      <c r="C364" s="36" t="s">
        <v>1267</v>
      </c>
      <c r="D364" s="90">
        <v>10</v>
      </c>
      <c r="E364" s="39">
        <v>326</v>
      </c>
      <c r="F364" s="39" t="s">
        <v>906</v>
      </c>
      <c r="G364" s="42" t="s">
        <v>2560</v>
      </c>
      <c r="H364" s="42" t="s">
        <v>2896</v>
      </c>
      <c r="I364" s="40">
        <v>120.33333333333333</v>
      </c>
      <c r="J364" s="25">
        <v>840520.9</v>
      </c>
      <c r="K364" s="39"/>
      <c r="L364" s="39"/>
      <c r="M364" s="39" t="s">
        <v>2892</v>
      </c>
      <c r="N364" s="39"/>
      <c r="O364" s="25">
        <v>8515.49</v>
      </c>
      <c r="P364" s="38" t="s">
        <v>2980</v>
      </c>
      <c r="Q364" s="2" t="s">
        <v>1000</v>
      </c>
    </row>
    <row r="365" spans="1:17" s="76" customFormat="1" x14ac:dyDescent="0.25">
      <c r="A365" s="72">
        <v>355</v>
      </c>
      <c r="B365" s="89" t="s">
        <v>1558</v>
      </c>
      <c r="C365" s="4" t="s">
        <v>1268</v>
      </c>
      <c r="D365" s="90">
        <v>10</v>
      </c>
      <c r="E365" s="39">
        <v>8324</v>
      </c>
      <c r="F365" s="39" t="s">
        <v>907</v>
      </c>
      <c r="G365" s="42" t="s">
        <v>2561</v>
      </c>
      <c r="H365" s="42" t="s">
        <v>2897</v>
      </c>
      <c r="I365" s="40">
        <v>54.633333333333333</v>
      </c>
      <c r="J365" s="25">
        <v>6833333.3300000001</v>
      </c>
      <c r="K365" s="39"/>
      <c r="L365" s="39"/>
      <c r="M365" s="39" t="s">
        <v>2892</v>
      </c>
      <c r="N365" s="39"/>
      <c r="O365" s="25">
        <v>32502.92</v>
      </c>
      <c r="P365" s="38" t="s">
        <v>2980</v>
      </c>
      <c r="Q365" s="2" t="s">
        <v>1001</v>
      </c>
    </row>
    <row r="366" spans="1:17" s="76" customFormat="1" ht="31.5" x14ac:dyDescent="0.25">
      <c r="A366" s="72">
        <v>356</v>
      </c>
      <c r="B366" s="89" t="s">
        <v>1559</v>
      </c>
      <c r="C366" s="4" t="s">
        <v>1269</v>
      </c>
      <c r="D366" s="90">
        <v>10</v>
      </c>
      <c r="E366" s="39">
        <v>1496</v>
      </c>
      <c r="F366" s="39" t="s">
        <v>908</v>
      </c>
      <c r="G366" s="42" t="s">
        <v>2562</v>
      </c>
      <c r="H366" s="42" t="s">
        <v>2897</v>
      </c>
      <c r="I366" s="40">
        <v>54.633333333333333</v>
      </c>
      <c r="J366" s="25">
        <v>1500000</v>
      </c>
      <c r="K366" s="39"/>
      <c r="L366" s="39"/>
      <c r="M366" s="39" t="s">
        <v>2892</v>
      </c>
      <c r="N366" s="39"/>
      <c r="O366" s="25">
        <v>7134.79</v>
      </c>
      <c r="P366" s="38" t="s">
        <v>2980</v>
      </c>
      <c r="Q366" s="2" t="s">
        <v>1002</v>
      </c>
    </row>
    <row r="367" spans="1:17" s="76" customFormat="1" ht="31.5" x14ac:dyDescent="0.25">
      <c r="A367" s="72">
        <v>357</v>
      </c>
      <c r="B367" s="89" t="s">
        <v>1560</v>
      </c>
      <c r="C367" s="36" t="s">
        <v>1271</v>
      </c>
      <c r="D367" s="90">
        <v>10</v>
      </c>
      <c r="E367" s="39">
        <v>338</v>
      </c>
      <c r="F367" s="39" t="s">
        <v>909</v>
      </c>
      <c r="G367" s="42" t="s">
        <v>2563</v>
      </c>
      <c r="H367" s="42" t="s">
        <v>2898</v>
      </c>
      <c r="I367" s="40">
        <v>52.766666666666666</v>
      </c>
      <c r="J367" s="25">
        <v>680987.79</v>
      </c>
      <c r="K367" s="39"/>
      <c r="L367" s="39"/>
      <c r="M367" s="39" t="s">
        <v>2892</v>
      </c>
      <c r="N367" s="39"/>
      <c r="O367" s="25">
        <v>3380.05</v>
      </c>
      <c r="P367" s="38" t="s">
        <v>2980</v>
      </c>
      <c r="Q367" s="2" t="s">
        <v>1003</v>
      </c>
    </row>
    <row r="368" spans="1:17" s="76" customFormat="1" x14ac:dyDescent="0.25">
      <c r="A368" s="72">
        <v>358</v>
      </c>
      <c r="B368" s="89" t="s">
        <v>1561</v>
      </c>
      <c r="C368" s="36" t="s">
        <v>1270</v>
      </c>
      <c r="D368" s="90">
        <v>10</v>
      </c>
      <c r="E368" s="39">
        <v>1955</v>
      </c>
      <c r="F368" s="39" t="s">
        <v>910</v>
      </c>
      <c r="G368" s="26" t="s">
        <v>2564</v>
      </c>
      <c r="H368" s="42" t="s">
        <v>2899</v>
      </c>
      <c r="I368" s="40">
        <v>50.3</v>
      </c>
      <c r="J368" s="25">
        <v>4411562.99</v>
      </c>
      <c r="K368" s="39"/>
      <c r="L368" s="39"/>
      <c r="M368" s="39" t="s">
        <v>2892</v>
      </c>
      <c r="N368" s="39"/>
      <c r="O368" s="25">
        <v>21416.59</v>
      </c>
      <c r="P368" s="38" t="s">
        <v>2980</v>
      </c>
      <c r="Q368" s="5" t="s">
        <v>1004</v>
      </c>
    </row>
    <row r="369" spans="1:17" s="76" customFormat="1" ht="31.5" x14ac:dyDescent="0.25">
      <c r="A369" s="72">
        <v>359</v>
      </c>
      <c r="B369" s="89" t="s">
        <v>1562</v>
      </c>
      <c r="C369" s="36" t="s">
        <v>1271</v>
      </c>
      <c r="D369" s="90">
        <v>10</v>
      </c>
      <c r="E369" s="39">
        <v>242</v>
      </c>
      <c r="F369" s="39" t="s">
        <v>911</v>
      </c>
      <c r="G369" s="26" t="s">
        <v>2565</v>
      </c>
      <c r="H369" s="42" t="s">
        <v>2900</v>
      </c>
      <c r="I369" s="40">
        <v>42.6</v>
      </c>
      <c r="J369" s="25">
        <v>691215.19</v>
      </c>
      <c r="K369" s="39"/>
      <c r="L369" s="39"/>
      <c r="M369" s="39" t="s">
        <v>2892</v>
      </c>
      <c r="N369" s="39"/>
      <c r="O369" s="25">
        <v>3527.38</v>
      </c>
      <c r="P369" s="38" t="s">
        <v>2980</v>
      </c>
      <c r="Q369" s="5" t="s">
        <v>1005</v>
      </c>
    </row>
    <row r="370" spans="1:17" s="76" customFormat="1" x14ac:dyDescent="0.25">
      <c r="A370" s="72">
        <v>360</v>
      </c>
      <c r="B370" s="89" t="s">
        <v>1563</v>
      </c>
      <c r="C370" s="36" t="s">
        <v>1270</v>
      </c>
      <c r="D370" s="90">
        <v>10</v>
      </c>
      <c r="E370" s="39">
        <v>2077</v>
      </c>
      <c r="F370" s="39" t="s">
        <v>912</v>
      </c>
      <c r="G370" s="26" t="s">
        <v>2566</v>
      </c>
      <c r="H370" s="42" t="s">
        <v>2901</v>
      </c>
      <c r="I370" s="40">
        <v>38.299999999999997</v>
      </c>
      <c r="J370" s="25">
        <v>7011843.2199999997</v>
      </c>
      <c r="K370" s="39"/>
      <c r="L370" s="39"/>
      <c r="M370" s="39" t="s">
        <v>2892</v>
      </c>
      <c r="N370" s="39"/>
      <c r="O370" s="25">
        <v>35891.07</v>
      </c>
      <c r="P370" s="38" t="s">
        <v>2980</v>
      </c>
      <c r="Q370" s="5" t="s">
        <v>1006</v>
      </c>
    </row>
    <row r="371" spans="1:17" s="76" customFormat="1" x14ac:dyDescent="0.25">
      <c r="A371" s="72">
        <v>361</v>
      </c>
      <c r="B371" s="89" t="s">
        <v>1564</v>
      </c>
      <c r="C371" s="36" t="s">
        <v>1270</v>
      </c>
      <c r="D371" s="90">
        <v>10</v>
      </c>
      <c r="E371" s="39">
        <v>550</v>
      </c>
      <c r="F371" s="39" t="s">
        <v>913</v>
      </c>
      <c r="G371" s="42" t="s">
        <v>2567</v>
      </c>
      <c r="H371" s="42" t="s">
        <v>2902</v>
      </c>
      <c r="I371" s="40">
        <v>17</v>
      </c>
      <c r="J371" s="25">
        <v>1142721.3899999999</v>
      </c>
      <c r="K371" s="39"/>
      <c r="L371" s="39"/>
      <c r="M371" s="39" t="s">
        <v>2892</v>
      </c>
      <c r="N371" s="39"/>
      <c r="O371" s="25">
        <v>6278.1</v>
      </c>
      <c r="P371" s="38" t="s">
        <v>2980</v>
      </c>
      <c r="Q371" s="43" t="s">
        <v>1007</v>
      </c>
    </row>
    <row r="372" spans="1:17" s="76" customFormat="1" ht="31.5" x14ac:dyDescent="0.25">
      <c r="A372" s="72">
        <v>362</v>
      </c>
      <c r="B372" s="89" t="s">
        <v>1565</v>
      </c>
      <c r="C372" s="36" t="s">
        <v>1272</v>
      </c>
      <c r="D372" s="90">
        <v>10</v>
      </c>
      <c r="E372" s="39">
        <v>522</v>
      </c>
      <c r="F372" s="39" t="s">
        <v>914</v>
      </c>
      <c r="G372" s="42" t="s">
        <v>2568</v>
      </c>
      <c r="H372" s="42" t="s">
        <v>2903</v>
      </c>
      <c r="I372" s="40">
        <v>63.93333333333333</v>
      </c>
      <c r="J372" s="25">
        <v>980833.33</v>
      </c>
      <c r="K372" s="39"/>
      <c r="L372" s="39"/>
      <c r="M372" s="39" t="s">
        <v>2892</v>
      </c>
      <c r="N372" s="39"/>
      <c r="O372" s="41">
        <v>13254.5</v>
      </c>
      <c r="P372" s="38" t="s">
        <v>2980</v>
      </c>
      <c r="Q372" s="2" t="s">
        <v>1008</v>
      </c>
    </row>
    <row r="373" spans="1:17" s="76" customFormat="1" ht="31.5" x14ac:dyDescent="0.25">
      <c r="A373" s="72">
        <v>363</v>
      </c>
      <c r="B373" s="89" t="s">
        <v>1566</v>
      </c>
      <c r="C373" s="36" t="s">
        <v>1272</v>
      </c>
      <c r="D373" s="90">
        <v>10</v>
      </c>
      <c r="E373" s="39">
        <v>160</v>
      </c>
      <c r="F373" s="39" t="s">
        <v>915</v>
      </c>
      <c r="G373" s="42" t="s">
        <v>2569</v>
      </c>
      <c r="H373" s="42" t="s">
        <v>2903</v>
      </c>
      <c r="I373" s="40">
        <v>63.93333333333333</v>
      </c>
      <c r="J373" s="25">
        <v>454166.67</v>
      </c>
      <c r="K373" s="39"/>
      <c r="L373" s="39"/>
      <c r="M373" s="39" t="s">
        <v>2892</v>
      </c>
      <c r="N373" s="39"/>
      <c r="O373" s="41">
        <v>6137.39</v>
      </c>
      <c r="P373" s="38" t="s">
        <v>2980</v>
      </c>
      <c r="Q373" s="2" t="s">
        <v>617</v>
      </c>
    </row>
    <row r="374" spans="1:17" s="76" customFormat="1" ht="31.5" x14ac:dyDescent="0.25">
      <c r="A374" s="72">
        <v>364</v>
      </c>
      <c r="B374" s="89" t="s">
        <v>1567</v>
      </c>
      <c r="C374" s="36" t="s">
        <v>1272</v>
      </c>
      <c r="D374" s="90">
        <v>10</v>
      </c>
      <c r="E374" s="39">
        <v>40</v>
      </c>
      <c r="F374" s="39" t="s">
        <v>916</v>
      </c>
      <c r="G374" s="42" t="s">
        <v>2570</v>
      </c>
      <c r="H374" s="42" t="s">
        <v>2903</v>
      </c>
      <c r="I374" s="40">
        <v>63.93333333333333</v>
      </c>
      <c r="J374" s="25">
        <v>113333.33</v>
      </c>
      <c r="K374" s="39"/>
      <c r="L374" s="39"/>
      <c r="M374" s="39" t="s">
        <v>2892</v>
      </c>
      <c r="N374" s="39"/>
      <c r="O374" s="41">
        <v>1531.53</v>
      </c>
      <c r="P374" s="38" t="s">
        <v>2980</v>
      </c>
      <c r="Q374" s="2" t="s">
        <v>617</v>
      </c>
    </row>
    <row r="375" spans="1:17" s="76" customFormat="1" ht="31.5" x14ac:dyDescent="0.25">
      <c r="A375" s="72">
        <v>365</v>
      </c>
      <c r="B375" s="89" t="s">
        <v>1568</v>
      </c>
      <c r="C375" s="36" t="s">
        <v>1273</v>
      </c>
      <c r="D375" s="90">
        <v>10</v>
      </c>
      <c r="E375" s="39">
        <v>260</v>
      </c>
      <c r="F375" s="39" t="s">
        <v>917</v>
      </c>
      <c r="G375" s="42" t="s">
        <v>2571</v>
      </c>
      <c r="H375" s="42" t="s">
        <v>2903</v>
      </c>
      <c r="I375" s="40">
        <v>63.93333333333333</v>
      </c>
      <c r="J375" s="25">
        <v>377500</v>
      </c>
      <c r="K375" s="39"/>
      <c r="L375" s="39"/>
      <c r="M375" s="39" t="s">
        <v>2892</v>
      </c>
      <c r="N375" s="39"/>
      <c r="O375" s="41">
        <v>5101.3500000000004</v>
      </c>
      <c r="P375" s="38" t="s">
        <v>2980</v>
      </c>
      <c r="Q375" s="2" t="s">
        <v>1009</v>
      </c>
    </row>
    <row r="376" spans="1:17" s="76" customFormat="1" x14ac:dyDescent="0.25">
      <c r="A376" s="72">
        <v>366</v>
      </c>
      <c r="B376" s="89" t="s">
        <v>1569</v>
      </c>
      <c r="C376" s="36" t="s">
        <v>1274</v>
      </c>
      <c r="D376" s="90">
        <v>6</v>
      </c>
      <c r="E376" s="39">
        <v>2912</v>
      </c>
      <c r="F376" s="39" t="s">
        <v>918</v>
      </c>
      <c r="G376" s="42" t="s">
        <v>2572</v>
      </c>
      <c r="H376" s="42" t="s">
        <v>2904</v>
      </c>
      <c r="I376" s="40">
        <v>86.6</v>
      </c>
      <c r="J376" s="25">
        <v>5653243.7999999998</v>
      </c>
      <c r="K376" s="39"/>
      <c r="L376" s="39"/>
      <c r="M376" s="39" t="s">
        <v>2892</v>
      </c>
      <c r="N376" s="39"/>
      <c r="O376" s="25">
        <v>36830.379999999997</v>
      </c>
      <c r="P376" s="38" t="s">
        <v>2980</v>
      </c>
      <c r="Q376" s="2" t="s">
        <v>1010</v>
      </c>
    </row>
    <row r="377" spans="1:17" s="76" customFormat="1" ht="31.5" x14ac:dyDescent="0.25">
      <c r="A377" s="72">
        <v>367</v>
      </c>
      <c r="B377" s="89" t="s">
        <v>1570</v>
      </c>
      <c r="C377" s="36" t="s">
        <v>1275</v>
      </c>
      <c r="D377" s="90">
        <v>10</v>
      </c>
      <c r="E377" s="39">
        <v>709</v>
      </c>
      <c r="F377" s="39" t="s">
        <v>919</v>
      </c>
      <c r="G377" s="42" t="s">
        <v>2573</v>
      </c>
      <c r="H377" s="42" t="s">
        <v>2905</v>
      </c>
      <c r="I377" s="40">
        <v>10.633333333333333</v>
      </c>
      <c r="J377" s="25">
        <v>101000</v>
      </c>
      <c r="K377" s="39"/>
      <c r="L377" s="39"/>
      <c r="M377" s="39" t="s">
        <v>2892</v>
      </c>
      <c r="N377" s="39"/>
      <c r="O377" s="25">
        <v>561.11</v>
      </c>
      <c r="P377" s="38" t="s">
        <v>2980</v>
      </c>
      <c r="Q377" s="2" t="s">
        <v>1011</v>
      </c>
    </row>
    <row r="378" spans="1:17" s="76" customFormat="1" ht="31.5" x14ac:dyDescent="0.25">
      <c r="A378" s="72">
        <v>368</v>
      </c>
      <c r="B378" s="89" t="s">
        <v>1571</v>
      </c>
      <c r="C378" s="4" t="s">
        <v>1276</v>
      </c>
      <c r="D378" s="90">
        <v>10</v>
      </c>
      <c r="E378" s="39">
        <v>2350</v>
      </c>
      <c r="F378" s="39" t="s">
        <v>920</v>
      </c>
      <c r="G378" s="26" t="s">
        <v>2574</v>
      </c>
      <c r="H378" s="42" t="s">
        <v>2906</v>
      </c>
      <c r="I378" s="40">
        <v>37.033333333333331</v>
      </c>
      <c r="J378" s="25">
        <v>8770379.2400000002</v>
      </c>
      <c r="K378" s="39"/>
      <c r="L378" s="39"/>
      <c r="M378" s="39" t="s">
        <v>2892</v>
      </c>
      <c r="N378" s="39"/>
      <c r="O378" s="25">
        <v>45069.23</v>
      </c>
      <c r="P378" s="38" t="s">
        <v>2980</v>
      </c>
      <c r="Q378" s="5" t="s">
        <v>1012</v>
      </c>
    </row>
    <row r="379" spans="1:17" s="76" customFormat="1" ht="31.5" x14ac:dyDescent="0.25">
      <c r="A379" s="72">
        <v>369</v>
      </c>
      <c r="B379" s="89" t="s">
        <v>1572</v>
      </c>
      <c r="C379" s="4" t="s">
        <v>1276</v>
      </c>
      <c r="D379" s="90">
        <v>10</v>
      </c>
      <c r="E379" s="39">
        <v>579</v>
      </c>
      <c r="F379" s="39" t="s">
        <v>921</v>
      </c>
      <c r="G379" s="26" t="s">
        <v>2575</v>
      </c>
      <c r="H379" s="42" t="s">
        <v>2907</v>
      </c>
      <c r="I379" s="40">
        <v>28.633333333333333</v>
      </c>
      <c r="J379" s="25">
        <v>101000</v>
      </c>
      <c r="K379" s="39"/>
      <c r="L379" s="39"/>
      <c r="M379" s="39" t="s">
        <v>2892</v>
      </c>
      <c r="N379" s="39"/>
      <c r="O379" s="25">
        <v>534.41999999999996</v>
      </c>
      <c r="P379" s="38" t="s">
        <v>2980</v>
      </c>
      <c r="Q379" s="5" t="s">
        <v>1013</v>
      </c>
    </row>
    <row r="380" spans="1:17" s="76" customFormat="1" ht="31.5" x14ac:dyDescent="0.25">
      <c r="A380" s="72">
        <v>370</v>
      </c>
      <c r="B380" s="89" t="s">
        <v>1573</v>
      </c>
      <c r="C380" s="4" t="s">
        <v>1276</v>
      </c>
      <c r="D380" s="90">
        <v>10</v>
      </c>
      <c r="E380" s="39">
        <v>1590</v>
      </c>
      <c r="F380" s="39" t="s">
        <v>922</v>
      </c>
      <c r="G380" s="26" t="s">
        <v>2576</v>
      </c>
      <c r="H380" s="42" t="s">
        <v>2908</v>
      </c>
      <c r="I380" s="40">
        <v>28.5</v>
      </c>
      <c r="J380" s="25">
        <v>2396809.5699999998</v>
      </c>
      <c r="K380" s="39"/>
      <c r="L380" s="39"/>
      <c r="M380" s="39" t="s">
        <v>2892</v>
      </c>
      <c r="N380" s="39"/>
      <c r="O380" s="25">
        <v>12682.17</v>
      </c>
      <c r="P380" s="38" t="s">
        <v>2980</v>
      </c>
      <c r="Q380" s="5" t="s">
        <v>1014</v>
      </c>
    </row>
    <row r="381" spans="1:17" s="76" customFormat="1" ht="31.5" x14ac:dyDescent="0.25">
      <c r="A381" s="72">
        <v>371</v>
      </c>
      <c r="B381" s="89" t="s">
        <v>1574</v>
      </c>
      <c r="C381" s="4" t="s">
        <v>1276</v>
      </c>
      <c r="D381" s="90">
        <v>10</v>
      </c>
      <c r="E381" s="39">
        <v>2044</v>
      </c>
      <c r="F381" s="39" t="s">
        <v>923</v>
      </c>
      <c r="G381" s="42" t="s">
        <v>2577</v>
      </c>
      <c r="H381" s="42" t="s">
        <v>2909</v>
      </c>
      <c r="I381" s="40">
        <v>109.6</v>
      </c>
      <c r="J381" s="25">
        <v>2887459.32</v>
      </c>
      <c r="K381" s="39"/>
      <c r="L381" s="39"/>
      <c r="M381" s="39" t="s">
        <v>2892</v>
      </c>
      <c r="N381" s="39"/>
      <c r="O381" s="25">
        <v>20681.759999999998</v>
      </c>
      <c r="P381" s="38" t="s">
        <v>2980</v>
      </c>
      <c r="Q381" s="2" t="s">
        <v>1015</v>
      </c>
    </row>
    <row r="382" spans="1:17" s="76" customFormat="1" ht="31.5" x14ac:dyDescent="0.25">
      <c r="A382" s="72">
        <v>372</v>
      </c>
      <c r="B382" s="89" t="s">
        <v>1575</v>
      </c>
      <c r="C382" s="36" t="s">
        <v>1277</v>
      </c>
      <c r="D382" s="90">
        <v>6</v>
      </c>
      <c r="E382" s="39">
        <v>9980</v>
      </c>
      <c r="F382" s="39" t="s">
        <v>924</v>
      </c>
      <c r="G382" s="42" t="s">
        <v>2578</v>
      </c>
      <c r="H382" s="42" t="s">
        <v>2910</v>
      </c>
      <c r="I382" s="40">
        <v>102.93333333333334</v>
      </c>
      <c r="J382" s="25">
        <v>1000000</v>
      </c>
      <c r="K382" s="39"/>
      <c r="L382" s="39"/>
      <c r="M382" s="39" t="s">
        <v>2892</v>
      </c>
      <c r="N382" s="39"/>
      <c r="O382" s="25">
        <v>6930.83</v>
      </c>
      <c r="P382" s="38" t="s">
        <v>2980</v>
      </c>
      <c r="Q382" s="2" t="s">
        <v>1016</v>
      </c>
    </row>
    <row r="383" spans="1:17" s="76" customFormat="1" ht="31.5" x14ac:dyDescent="0.25">
      <c r="A383" s="72">
        <v>373</v>
      </c>
      <c r="B383" s="89" t="s">
        <v>1576</v>
      </c>
      <c r="C383" s="36" t="s">
        <v>1277</v>
      </c>
      <c r="D383" s="90">
        <v>6</v>
      </c>
      <c r="E383" s="39">
        <v>1841</v>
      </c>
      <c r="F383" s="39" t="s">
        <v>925</v>
      </c>
      <c r="G383" s="42" t="s">
        <v>2579</v>
      </c>
      <c r="H383" s="42" t="s">
        <v>2910</v>
      </c>
      <c r="I383" s="40">
        <v>102.93333333333334</v>
      </c>
      <c r="J383" s="25">
        <v>1000000</v>
      </c>
      <c r="K383" s="39"/>
      <c r="L383" s="39"/>
      <c r="M383" s="39" t="s">
        <v>2892</v>
      </c>
      <c r="N383" s="39"/>
      <c r="O383" s="25">
        <v>6930.83</v>
      </c>
      <c r="P383" s="38" t="s">
        <v>2980</v>
      </c>
      <c r="Q383" s="2" t="s">
        <v>1017</v>
      </c>
    </row>
    <row r="384" spans="1:17" s="76" customFormat="1" ht="31.5" x14ac:dyDescent="0.25">
      <c r="A384" s="72">
        <v>374</v>
      </c>
      <c r="B384" s="89" t="s">
        <v>1576</v>
      </c>
      <c r="C384" s="36" t="s">
        <v>1277</v>
      </c>
      <c r="D384" s="90">
        <v>6</v>
      </c>
      <c r="E384" s="39">
        <v>3409</v>
      </c>
      <c r="F384" s="39" t="s">
        <v>773</v>
      </c>
      <c r="G384" s="42"/>
      <c r="H384" s="39"/>
      <c r="I384" s="40"/>
      <c r="J384" s="41"/>
      <c r="K384" s="39"/>
      <c r="L384" s="39"/>
      <c r="M384" s="39" t="s">
        <v>2892</v>
      </c>
      <c r="N384" s="39"/>
      <c r="O384" s="41"/>
      <c r="P384" s="39"/>
      <c r="Q384" s="2" t="s">
        <v>1018</v>
      </c>
    </row>
    <row r="385" spans="1:17" s="76" customFormat="1" ht="31.5" x14ac:dyDescent="0.25">
      <c r="A385" s="72">
        <v>375</v>
      </c>
      <c r="B385" s="89" t="s">
        <v>1577</v>
      </c>
      <c r="C385" s="36" t="s">
        <v>1277</v>
      </c>
      <c r="D385" s="90">
        <v>6</v>
      </c>
      <c r="E385" s="39">
        <v>374</v>
      </c>
      <c r="F385" s="39" t="s">
        <v>926</v>
      </c>
      <c r="G385" s="42" t="s">
        <v>2580</v>
      </c>
      <c r="H385" s="42" t="s">
        <v>2911</v>
      </c>
      <c r="I385" s="40">
        <v>42</v>
      </c>
      <c r="J385" s="25">
        <v>612110.92000000004</v>
      </c>
      <c r="K385" s="39"/>
      <c r="L385" s="39"/>
      <c r="M385" s="39" t="s">
        <v>2892</v>
      </c>
      <c r="N385" s="39"/>
      <c r="O385" s="25">
        <v>3082.16</v>
      </c>
      <c r="P385" s="38" t="s">
        <v>2980</v>
      </c>
      <c r="Q385" s="2" t="s">
        <v>1020</v>
      </c>
    </row>
    <row r="386" spans="1:17" s="76" customFormat="1" ht="31.5" x14ac:dyDescent="0.25">
      <c r="A386" s="72">
        <v>376</v>
      </c>
      <c r="B386" s="89" t="s">
        <v>1578</v>
      </c>
      <c r="C386" s="36" t="s">
        <v>1277</v>
      </c>
      <c r="D386" s="90">
        <v>6</v>
      </c>
      <c r="E386" s="39">
        <v>122</v>
      </c>
      <c r="F386" s="39" t="s">
        <v>927</v>
      </c>
      <c r="G386" s="42" t="s">
        <v>2581</v>
      </c>
      <c r="H386" s="42" t="s">
        <v>2911</v>
      </c>
      <c r="I386" s="40">
        <v>42</v>
      </c>
      <c r="J386" s="25">
        <v>524892.36</v>
      </c>
      <c r="K386" s="39"/>
      <c r="L386" s="39"/>
      <c r="M386" s="39" t="s">
        <v>2892</v>
      </c>
      <c r="N386" s="39"/>
      <c r="O386" s="25">
        <v>2642.99</v>
      </c>
      <c r="P386" s="38" t="s">
        <v>2980</v>
      </c>
      <c r="Q386" s="2" t="s">
        <v>1019</v>
      </c>
    </row>
    <row r="387" spans="1:17" s="76" customFormat="1" ht="31.5" x14ac:dyDescent="0.25">
      <c r="A387" s="72">
        <v>377</v>
      </c>
      <c r="B387" s="89" t="s">
        <v>1579</v>
      </c>
      <c r="C387" s="36" t="s">
        <v>1277</v>
      </c>
      <c r="D387" s="90">
        <v>6</v>
      </c>
      <c r="E387" s="39">
        <v>70</v>
      </c>
      <c r="F387" s="39" t="s">
        <v>773</v>
      </c>
      <c r="G387" s="42"/>
      <c r="H387" s="42" t="s">
        <v>2912</v>
      </c>
      <c r="I387" s="40">
        <v>49.93333333333333</v>
      </c>
      <c r="J387" s="25">
        <v>109667.01</v>
      </c>
      <c r="K387" s="39"/>
      <c r="L387" s="39"/>
      <c r="M387" s="39" t="s">
        <v>2892</v>
      </c>
      <c r="N387" s="39"/>
      <c r="O387" s="25">
        <v>532.4</v>
      </c>
      <c r="P387" s="38" t="s">
        <v>2980</v>
      </c>
      <c r="Q387" s="2" t="s">
        <v>1021</v>
      </c>
    </row>
    <row r="388" spans="1:17" s="76" customFormat="1" x14ac:dyDescent="0.25">
      <c r="A388" s="72">
        <v>378</v>
      </c>
      <c r="B388" s="89" t="s">
        <v>1580</v>
      </c>
      <c r="C388" s="36" t="s">
        <v>1278</v>
      </c>
      <c r="D388" s="90">
        <v>10</v>
      </c>
      <c r="E388" s="39">
        <v>357</v>
      </c>
      <c r="F388" s="39" t="s">
        <v>928</v>
      </c>
      <c r="G388" s="42" t="s">
        <v>2582</v>
      </c>
      <c r="H388" s="42" t="s">
        <v>2913</v>
      </c>
      <c r="I388" s="40">
        <v>33.5</v>
      </c>
      <c r="J388" s="25">
        <v>250000</v>
      </c>
      <c r="K388" s="39"/>
      <c r="L388" s="39"/>
      <c r="M388" s="39" t="s">
        <v>2892</v>
      </c>
      <c r="N388" s="39"/>
      <c r="O388" s="25">
        <v>2604.16</v>
      </c>
      <c r="P388" s="38" t="s">
        <v>2980</v>
      </c>
      <c r="Q388" s="2" t="s">
        <v>1022</v>
      </c>
    </row>
    <row r="389" spans="1:17" s="76" customFormat="1" ht="31.5" x14ac:dyDescent="0.25">
      <c r="A389" s="72">
        <v>379</v>
      </c>
      <c r="B389" s="89" t="s">
        <v>1581</v>
      </c>
      <c r="C389" s="36" t="s">
        <v>1278</v>
      </c>
      <c r="D389" s="90">
        <v>10</v>
      </c>
      <c r="E389" s="39">
        <v>85</v>
      </c>
      <c r="F389" s="39" t="s">
        <v>929</v>
      </c>
      <c r="G389" s="42" t="s">
        <v>2583</v>
      </c>
      <c r="H389" s="42" t="s">
        <v>2913</v>
      </c>
      <c r="I389" s="40">
        <v>33.5</v>
      </c>
      <c r="J389" s="25">
        <v>125000</v>
      </c>
      <c r="K389" s="39"/>
      <c r="L389" s="39"/>
      <c r="M389" s="39" t="s">
        <v>2892</v>
      </c>
      <c r="N389" s="39"/>
      <c r="O389" s="25">
        <v>1302.08</v>
      </c>
      <c r="P389" s="38" t="s">
        <v>2980</v>
      </c>
      <c r="Q389" s="2" t="s">
        <v>1022</v>
      </c>
    </row>
    <row r="390" spans="1:17" s="76" customFormat="1" x14ac:dyDescent="0.25">
      <c r="A390" s="72">
        <v>380</v>
      </c>
      <c r="B390" s="89" t="s">
        <v>1582</v>
      </c>
      <c r="C390" s="36" t="s">
        <v>1280</v>
      </c>
      <c r="D390" s="90">
        <v>6</v>
      </c>
      <c r="E390" s="39">
        <v>1215</v>
      </c>
      <c r="F390" s="39" t="s">
        <v>930</v>
      </c>
      <c r="G390" s="26" t="s">
        <v>2584</v>
      </c>
      <c r="H390" s="42" t="s">
        <v>2914</v>
      </c>
      <c r="I390" s="40">
        <v>38.033333333333331</v>
      </c>
      <c r="J390" s="25">
        <v>1500000</v>
      </c>
      <c r="K390" s="39"/>
      <c r="L390" s="39"/>
      <c r="M390" s="39" t="s">
        <v>2892</v>
      </c>
      <c r="N390" s="39"/>
      <c r="O390" s="25">
        <v>2500</v>
      </c>
      <c r="P390" s="38" t="s">
        <v>2980</v>
      </c>
      <c r="Q390" s="5" t="s">
        <v>1023</v>
      </c>
    </row>
    <row r="391" spans="1:17" s="76" customFormat="1" ht="31.5" x14ac:dyDescent="0.25">
      <c r="A391" s="72">
        <v>381</v>
      </c>
      <c r="B391" s="89" t="s">
        <v>1583</v>
      </c>
      <c r="C391" s="36" t="s">
        <v>1280</v>
      </c>
      <c r="D391" s="90">
        <v>6</v>
      </c>
      <c r="E391" s="39">
        <v>152</v>
      </c>
      <c r="F391" s="39" t="s">
        <v>931</v>
      </c>
      <c r="G391" s="26" t="s">
        <v>2585</v>
      </c>
      <c r="H391" s="42" t="s">
        <v>2915</v>
      </c>
      <c r="I391" s="40">
        <v>28.2</v>
      </c>
      <c r="J391" s="25">
        <v>101000</v>
      </c>
      <c r="K391" s="39"/>
      <c r="L391" s="39"/>
      <c r="M391" s="39" t="s">
        <v>2892</v>
      </c>
      <c r="N391" s="39"/>
      <c r="O391" s="25">
        <v>536.24</v>
      </c>
      <c r="P391" s="38" t="s">
        <v>2980</v>
      </c>
      <c r="Q391" s="5" t="s">
        <v>1024</v>
      </c>
    </row>
    <row r="392" spans="1:17" s="76" customFormat="1" x14ac:dyDescent="0.25">
      <c r="A392" s="72">
        <v>382</v>
      </c>
      <c r="B392" s="89" t="s">
        <v>1584</v>
      </c>
      <c r="C392" s="36" t="s">
        <v>1281</v>
      </c>
      <c r="D392" s="90">
        <v>10</v>
      </c>
      <c r="E392" s="39">
        <v>2556</v>
      </c>
      <c r="F392" s="39" t="s">
        <v>932</v>
      </c>
      <c r="G392" s="42" t="s">
        <v>2586</v>
      </c>
      <c r="H392" s="42" t="s">
        <v>2916</v>
      </c>
      <c r="I392" s="40">
        <v>26.333333333333332</v>
      </c>
      <c r="J392" s="25">
        <v>791666.67</v>
      </c>
      <c r="K392" s="39"/>
      <c r="L392" s="39"/>
      <c r="M392" s="39" t="s">
        <v>2892</v>
      </c>
      <c r="N392" s="39"/>
      <c r="O392" s="25">
        <v>7761.44</v>
      </c>
      <c r="P392" s="38" t="s">
        <v>2980</v>
      </c>
      <c r="Q392" s="43" t="s">
        <v>1025</v>
      </c>
    </row>
    <row r="393" spans="1:17" s="76" customFormat="1" ht="31.5" x14ac:dyDescent="0.25">
      <c r="A393" s="72">
        <v>383</v>
      </c>
      <c r="B393" s="89" t="s">
        <v>1585</v>
      </c>
      <c r="C393" s="36" t="s">
        <v>1282</v>
      </c>
      <c r="D393" s="90">
        <v>6</v>
      </c>
      <c r="E393" s="39">
        <v>129</v>
      </c>
      <c r="F393" s="39" t="s">
        <v>933</v>
      </c>
      <c r="G393" s="42" t="s">
        <v>2587</v>
      </c>
      <c r="H393" s="42" t="s">
        <v>2917</v>
      </c>
      <c r="I393" s="40">
        <v>21.866666666666667</v>
      </c>
      <c r="J393" s="25">
        <v>125000</v>
      </c>
      <c r="K393" s="39"/>
      <c r="L393" s="39"/>
      <c r="M393" s="39" t="s">
        <v>2892</v>
      </c>
      <c r="N393" s="39"/>
      <c r="O393" s="25">
        <v>676.62</v>
      </c>
      <c r="P393" s="38" t="s">
        <v>2980</v>
      </c>
      <c r="Q393" s="43" t="s">
        <v>1011</v>
      </c>
    </row>
    <row r="394" spans="1:17" s="76" customFormat="1" x14ac:dyDescent="0.25">
      <c r="A394" s="72">
        <v>384</v>
      </c>
      <c r="B394" s="89" t="s">
        <v>1586</v>
      </c>
      <c r="C394" s="36" t="s">
        <v>1283</v>
      </c>
      <c r="D394" s="90">
        <v>6</v>
      </c>
      <c r="E394" s="39">
        <v>900</v>
      </c>
      <c r="F394" s="39" t="s">
        <v>773</v>
      </c>
      <c r="G394" s="42"/>
      <c r="H394" s="23">
        <v>45048</v>
      </c>
      <c r="I394" s="40">
        <v>20.3</v>
      </c>
      <c r="J394" s="25">
        <v>1000</v>
      </c>
      <c r="K394" s="39"/>
      <c r="L394" s="39"/>
      <c r="M394" s="39" t="s">
        <v>2892</v>
      </c>
      <c r="N394" s="39"/>
      <c r="O394" s="25">
        <v>5.56</v>
      </c>
      <c r="P394" s="38" t="s">
        <v>2980</v>
      </c>
      <c r="Q394" s="43" t="s">
        <v>1026</v>
      </c>
    </row>
    <row r="395" spans="1:17" s="76" customFormat="1" x14ac:dyDescent="0.25">
      <c r="A395" s="72">
        <v>385</v>
      </c>
      <c r="B395" s="89" t="s">
        <v>1587</v>
      </c>
      <c r="C395" s="36" t="s">
        <v>1283</v>
      </c>
      <c r="D395" s="90">
        <v>6</v>
      </c>
      <c r="E395" s="39">
        <v>100</v>
      </c>
      <c r="F395" s="39" t="s">
        <v>773</v>
      </c>
      <c r="G395" s="42"/>
      <c r="H395" s="23">
        <v>45048</v>
      </c>
      <c r="I395" s="40">
        <v>20.3</v>
      </c>
      <c r="J395" s="41">
        <v>1000</v>
      </c>
      <c r="K395" s="39"/>
      <c r="L395" s="39"/>
      <c r="M395" s="39" t="s">
        <v>2892</v>
      </c>
      <c r="N395" s="39"/>
      <c r="O395" s="41">
        <v>5.56</v>
      </c>
      <c r="P395" s="38" t="s">
        <v>2980</v>
      </c>
      <c r="Q395" s="43" t="s">
        <v>1026</v>
      </c>
    </row>
    <row r="396" spans="1:17" s="76" customFormat="1" x14ac:dyDescent="0.25">
      <c r="A396" s="72">
        <v>386</v>
      </c>
      <c r="B396" s="89" t="s">
        <v>1588</v>
      </c>
      <c r="C396" s="36" t="s">
        <v>1283</v>
      </c>
      <c r="D396" s="90">
        <v>6</v>
      </c>
      <c r="E396" s="39">
        <v>50</v>
      </c>
      <c r="F396" s="39" t="s">
        <v>773</v>
      </c>
      <c r="G396" s="42"/>
      <c r="H396" s="23">
        <v>45048</v>
      </c>
      <c r="I396" s="40">
        <v>20.3</v>
      </c>
      <c r="J396" s="41">
        <v>1000</v>
      </c>
      <c r="K396" s="39"/>
      <c r="L396" s="39"/>
      <c r="M396" s="39" t="s">
        <v>2892</v>
      </c>
      <c r="N396" s="39"/>
      <c r="O396" s="41">
        <v>5.56</v>
      </c>
      <c r="P396" s="38" t="s">
        <v>2980</v>
      </c>
      <c r="Q396" s="43" t="s">
        <v>1026</v>
      </c>
    </row>
    <row r="397" spans="1:17" s="76" customFormat="1" ht="31.5" x14ac:dyDescent="0.25">
      <c r="A397" s="72">
        <v>387</v>
      </c>
      <c r="B397" s="89" t="s">
        <v>1589</v>
      </c>
      <c r="C397" s="4" t="s">
        <v>377</v>
      </c>
      <c r="D397" s="90">
        <v>6</v>
      </c>
      <c r="E397" s="39">
        <v>342</v>
      </c>
      <c r="F397" s="39" t="s">
        <v>934</v>
      </c>
      <c r="G397" s="42" t="s">
        <v>2588</v>
      </c>
      <c r="H397" s="42" t="s">
        <v>2918</v>
      </c>
      <c r="I397" s="40">
        <v>8.4333333333333336</v>
      </c>
      <c r="J397" s="25">
        <v>101000</v>
      </c>
      <c r="K397" s="39"/>
      <c r="L397" s="39"/>
      <c r="M397" s="39" t="s">
        <v>2892</v>
      </c>
      <c r="N397" s="39"/>
      <c r="O397" s="25">
        <v>561.11</v>
      </c>
      <c r="P397" s="38" t="s">
        <v>2980</v>
      </c>
      <c r="Q397" s="2" t="s">
        <v>998</v>
      </c>
    </row>
    <row r="398" spans="1:17" s="76" customFormat="1" ht="31.5" x14ac:dyDescent="0.25">
      <c r="A398" s="72">
        <v>388</v>
      </c>
      <c r="B398" s="89" t="s">
        <v>1590</v>
      </c>
      <c r="C398" s="4" t="s">
        <v>1284</v>
      </c>
      <c r="D398" s="90">
        <v>10</v>
      </c>
      <c r="E398" s="39">
        <v>389</v>
      </c>
      <c r="F398" s="39" t="s">
        <v>935</v>
      </c>
      <c r="G398" s="42" t="s">
        <v>2589</v>
      </c>
      <c r="H398" s="42" t="s">
        <v>2919</v>
      </c>
      <c r="I398" s="40">
        <v>41.93333333333333</v>
      </c>
      <c r="J398" s="25">
        <v>3580915.22</v>
      </c>
      <c r="K398" s="39"/>
      <c r="L398" s="39"/>
      <c r="M398" s="39" t="s">
        <v>2892</v>
      </c>
      <c r="N398" s="39"/>
      <c r="O398" s="25">
        <v>17886.490000000002</v>
      </c>
      <c r="P398" s="38" t="s">
        <v>2980</v>
      </c>
      <c r="Q398" s="2" t="s">
        <v>1027</v>
      </c>
    </row>
    <row r="399" spans="1:17" s="76" customFormat="1" ht="31.5" x14ac:dyDescent="0.25">
      <c r="A399" s="72">
        <v>389</v>
      </c>
      <c r="B399" s="89" t="s">
        <v>1591</v>
      </c>
      <c r="C399" s="4" t="s">
        <v>1285</v>
      </c>
      <c r="D399" s="90">
        <v>6</v>
      </c>
      <c r="E399" s="39">
        <v>1112</v>
      </c>
      <c r="F399" s="39" t="s">
        <v>936</v>
      </c>
      <c r="G399" s="42" t="s">
        <v>2590</v>
      </c>
      <c r="H399" s="23">
        <v>43647</v>
      </c>
      <c r="I399" s="40">
        <v>67</v>
      </c>
      <c r="J399" s="41">
        <v>1000</v>
      </c>
      <c r="K399" s="39"/>
      <c r="L399" s="39"/>
      <c r="M399" s="39" t="s">
        <v>2892</v>
      </c>
      <c r="N399" s="39"/>
      <c r="O399" s="41">
        <v>5.56</v>
      </c>
      <c r="P399" s="38" t="s">
        <v>2980</v>
      </c>
      <c r="Q399" s="2" t="s">
        <v>1028</v>
      </c>
    </row>
    <row r="400" spans="1:17" s="76" customFormat="1" ht="31.5" x14ac:dyDescent="0.25">
      <c r="A400" s="72">
        <v>390</v>
      </c>
      <c r="B400" s="89" t="s">
        <v>1592</v>
      </c>
      <c r="C400" s="4" t="s">
        <v>1285</v>
      </c>
      <c r="D400" s="90">
        <v>6</v>
      </c>
      <c r="E400" s="39">
        <v>1966</v>
      </c>
      <c r="F400" s="39" t="s">
        <v>937</v>
      </c>
      <c r="G400" s="42" t="s">
        <v>2591</v>
      </c>
      <c r="H400" s="23">
        <v>43623</v>
      </c>
      <c r="I400" s="40">
        <v>67.8</v>
      </c>
      <c r="J400" s="41">
        <v>1000</v>
      </c>
      <c r="K400" s="39"/>
      <c r="L400" s="39"/>
      <c r="M400" s="39" t="s">
        <v>2892</v>
      </c>
      <c r="N400" s="39"/>
      <c r="O400" s="41">
        <v>5.56</v>
      </c>
      <c r="P400" s="38" t="s">
        <v>2980</v>
      </c>
      <c r="Q400" s="2" t="s">
        <v>1029</v>
      </c>
    </row>
    <row r="401" spans="1:17" s="76" customFormat="1" ht="31.5" x14ac:dyDescent="0.25">
      <c r="A401" s="72">
        <v>391</v>
      </c>
      <c r="B401" s="89" t="s">
        <v>1593</v>
      </c>
      <c r="C401" s="4" t="s">
        <v>1285</v>
      </c>
      <c r="D401" s="90">
        <v>6</v>
      </c>
      <c r="E401" s="39">
        <v>268</v>
      </c>
      <c r="F401" s="39" t="s">
        <v>938</v>
      </c>
      <c r="G401" s="42" t="s">
        <v>2592</v>
      </c>
      <c r="H401" s="23">
        <v>43654</v>
      </c>
      <c r="I401" s="40">
        <v>66.766666666666666</v>
      </c>
      <c r="J401" s="41">
        <v>1000</v>
      </c>
      <c r="K401" s="39"/>
      <c r="L401" s="39"/>
      <c r="M401" s="39" t="s">
        <v>2892</v>
      </c>
      <c r="N401" s="39"/>
      <c r="O401" s="41">
        <v>5.56</v>
      </c>
      <c r="P401" s="38" t="s">
        <v>2980</v>
      </c>
      <c r="Q401" s="2" t="s">
        <v>1030</v>
      </c>
    </row>
    <row r="402" spans="1:17" s="76" customFormat="1" ht="31.5" x14ac:dyDescent="0.25">
      <c r="A402" s="72">
        <v>392</v>
      </c>
      <c r="B402" s="89" t="s">
        <v>1594</v>
      </c>
      <c r="C402" s="4" t="s">
        <v>1285</v>
      </c>
      <c r="D402" s="90">
        <v>6</v>
      </c>
      <c r="E402" s="39">
        <v>1026</v>
      </c>
      <c r="F402" s="39" t="s">
        <v>939</v>
      </c>
      <c r="G402" s="42" t="s">
        <v>2595</v>
      </c>
      <c r="H402" s="23">
        <v>44718</v>
      </c>
      <c r="I402" s="40">
        <v>31.3</v>
      </c>
      <c r="J402" s="41">
        <v>1000</v>
      </c>
      <c r="K402" s="39"/>
      <c r="L402" s="39"/>
      <c r="M402" s="39" t="s">
        <v>2892</v>
      </c>
      <c r="N402" s="39"/>
      <c r="O402" s="41">
        <v>5.56</v>
      </c>
      <c r="P402" s="38" t="s">
        <v>2980</v>
      </c>
      <c r="Q402" s="2" t="s">
        <v>1031</v>
      </c>
    </row>
    <row r="403" spans="1:17" s="76" customFormat="1" ht="31.5" x14ac:dyDescent="0.25">
      <c r="A403" s="72">
        <v>393</v>
      </c>
      <c r="B403" s="89" t="s">
        <v>1595</v>
      </c>
      <c r="C403" s="4" t="s">
        <v>1285</v>
      </c>
      <c r="D403" s="90">
        <v>6</v>
      </c>
      <c r="E403" s="39">
        <v>363</v>
      </c>
      <c r="F403" s="39" t="s">
        <v>940</v>
      </c>
      <c r="G403" s="42" t="s">
        <v>2593</v>
      </c>
      <c r="H403" s="23">
        <v>43616</v>
      </c>
      <c r="I403" s="40">
        <v>68.033333333333331</v>
      </c>
      <c r="J403" s="41">
        <v>1000</v>
      </c>
      <c r="K403" s="39"/>
      <c r="L403" s="39"/>
      <c r="M403" s="39" t="s">
        <v>2892</v>
      </c>
      <c r="N403" s="39"/>
      <c r="O403" s="41">
        <v>5.56</v>
      </c>
      <c r="P403" s="38" t="s">
        <v>2980</v>
      </c>
      <c r="Q403" s="2" t="s">
        <v>1032</v>
      </c>
    </row>
    <row r="404" spans="1:17" s="76" customFormat="1" ht="31.5" x14ac:dyDescent="0.25">
      <c r="A404" s="72">
        <v>394</v>
      </c>
      <c r="B404" s="89" t="s">
        <v>1596</v>
      </c>
      <c r="C404" s="4" t="s">
        <v>1285</v>
      </c>
      <c r="D404" s="90">
        <v>6</v>
      </c>
      <c r="E404" s="39">
        <v>152</v>
      </c>
      <c r="F404" s="39" t="s">
        <v>941</v>
      </c>
      <c r="G404" s="26" t="s">
        <v>2594</v>
      </c>
      <c r="H404" s="23">
        <v>43620</v>
      </c>
      <c r="I404" s="40">
        <v>67.900000000000006</v>
      </c>
      <c r="J404" s="41">
        <v>1000</v>
      </c>
      <c r="K404" s="39"/>
      <c r="L404" s="39"/>
      <c r="M404" s="39" t="s">
        <v>2892</v>
      </c>
      <c r="N404" s="39"/>
      <c r="O404" s="41">
        <v>5.56</v>
      </c>
      <c r="P404" s="38" t="s">
        <v>2980</v>
      </c>
      <c r="Q404" s="5" t="s">
        <v>1033</v>
      </c>
    </row>
    <row r="405" spans="1:17" s="76" customFormat="1" ht="31.5" x14ac:dyDescent="0.25">
      <c r="A405" s="72">
        <v>395</v>
      </c>
      <c r="B405" s="89" t="s">
        <v>1597</v>
      </c>
      <c r="C405" s="4" t="s">
        <v>1285</v>
      </c>
      <c r="D405" s="90">
        <v>6</v>
      </c>
      <c r="E405" s="39">
        <v>159</v>
      </c>
      <c r="F405" s="39" t="s">
        <v>942</v>
      </c>
      <c r="G405" s="26" t="s">
        <v>2596</v>
      </c>
      <c r="H405" s="23">
        <v>43622</v>
      </c>
      <c r="I405" s="40">
        <v>67.833333333333329</v>
      </c>
      <c r="J405" s="41">
        <v>1000</v>
      </c>
      <c r="K405" s="39"/>
      <c r="L405" s="39"/>
      <c r="M405" s="39" t="s">
        <v>2892</v>
      </c>
      <c r="N405" s="39"/>
      <c r="O405" s="41">
        <v>5.56</v>
      </c>
      <c r="P405" s="38" t="s">
        <v>2980</v>
      </c>
      <c r="Q405" s="5" t="s">
        <v>1034</v>
      </c>
    </row>
    <row r="406" spans="1:17" s="76" customFormat="1" ht="31.5" x14ac:dyDescent="0.25">
      <c r="A406" s="72">
        <v>396</v>
      </c>
      <c r="B406" s="89" t="s">
        <v>1598</v>
      </c>
      <c r="C406" s="4" t="s">
        <v>1285</v>
      </c>
      <c r="D406" s="90">
        <v>6</v>
      </c>
      <c r="E406" s="39">
        <v>378</v>
      </c>
      <c r="F406" s="39" t="s">
        <v>943</v>
      </c>
      <c r="G406" s="26" t="s">
        <v>2601</v>
      </c>
      <c r="H406" s="23">
        <v>44719</v>
      </c>
      <c r="I406" s="40">
        <v>31.266666666666666</v>
      </c>
      <c r="J406" s="41">
        <v>1000</v>
      </c>
      <c r="K406" s="39"/>
      <c r="L406" s="39"/>
      <c r="M406" s="39" t="s">
        <v>2892</v>
      </c>
      <c r="N406" s="39"/>
      <c r="O406" s="41">
        <v>5.56</v>
      </c>
      <c r="P406" s="38" t="s">
        <v>2980</v>
      </c>
      <c r="Q406" s="5" t="s">
        <v>1035</v>
      </c>
    </row>
    <row r="407" spans="1:17" s="76" customFormat="1" ht="31.5" x14ac:dyDescent="0.25">
      <c r="A407" s="72">
        <v>397</v>
      </c>
      <c r="B407" s="89" t="s">
        <v>1599</v>
      </c>
      <c r="C407" s="4" t="s">
        <v>1285</v>
      </c>
      <c r="D407" s="90">
        <v>6</v>
      </c>
      <c r="E407" s="39">
        <v>640</v>
      </c>
      <c r="F407" s="39" t="s">
        <v>944</v>
      </c>
      <c r="G407" s="26" t="s">
        <v>2597</v>
      </c>
      <c r="H407" s="23">
        <v>43626</v>
      </c>
      <c r="I407" s="40">
        <v>67.7</v>
      </c>
      <c r="J407" s="41">
        <v>1000</v>
      </c>
      <c r="K407" s="39"/>
      <c r="L407" s="39"/>
      <c r="M407" s="39" t="s">
        <v>2892</v>
      </c>
      <c r="N407" s="39"/>
      <c r="O407" s="41">
        <v>5.56</v>
      </c>
      <c r="P407" s="38" t="s">
        <v>2980</v>
      </c>
      <c r="Q407" s="5" t="s">
        <v>1036</v>
      </c>
    </row>
    <row r="408" spans="1:17" s="76" customFormat="1" ht="31.5" x14ac:dyDescent="0.25">
      <c r="A408" s="72">
        <v>398</v>
      </c>
      <c r="B408" s="89" t="s">
        <v>1600</v>
      </c>
      <c r="C408" s="4" t="s">
        <v>1285</v>
      </c>
      <c r="D408" s="90">
        <v>6</v>
      </c>
      <c r="E408" s="39">
        <v>739</v>
      </c>
      <c r="F408" s="39" t="s">
        <v>945</v>
      </c>
      <c r="G408" s="26" t="s">
        <v>2598</v>
      </c>
      <c r="H408" s="23">
        <v>43622</v>
      </c>
      <c r="I408" s="40">
        <v>67.833333333333329</v>
      </c>
      <c r="J408" s="41">
        <v>1000</v>
      </c>
      <c r="K408" s="39"/>
      <c r="L408" s="39"/>
      <c r="M408" s="39" t="s">
        <v>2892</v>
      </c>
      <c r="N408" s="39"/>
      <c r="O408" s="41">
        <v>5.56</v>
      </c>
      <c r="P408" s="38" t="s">
        <v>2980</v>
      </c>
      <c r="Q408" s="5" t="s">
        <v>1034</v>
      </c>
    </row>
    <row r="409" spans="1:17" s="76" customFormat="1" ht="31.5" x14ac:dyDescent="0.25">
      <c r="A409" s="72">
        <v>399</v>
      </c>
      <c r="B409" s="89" t="s">
        <v>1601</v>
      </c>
      <c r="C409" s="4" t="s">
        <v>1285</v>
      </c>
      <c r="D409" s="90">
        <v>6</v>
      </c>
      <c r="E409" s="39">
        <v>1973</v>
      </c>
      <c r="F409" s="39" t="s">
        <v>946</v>
      </c>
      <c r="G409" s="26" t="s">
        <v>2599</v>
      </c>
      <c r="H409" s="23">
        <v>43630</v>
      </c>
      <c r="I409" s="40">
        <v>67.566666666666663</v>
      </c>
      <c r="J409" s="41">
        <v>1000</v>
      </c>
      <c r="K409" s="39"/>
      <c r="L409" s="39"/>
      <c r="M409" s="39" t="s">
        <v>2892</v>
      </c>
      <c r="N409" s="39"/>
      <c r="O409" s="41">
        <v>5.56</v>
      </c>
      <c r="P409" s="38" t="s">
        <v>2980</v>
      </c>
      <c r="Q409" s="5" t="s">
        <v>1037</v>
      </c>
    </row>
    <row r="410" spans="1:17" s="76" customFormat="1" ht="31.5" x14ac:dyDescent="0.25">
      <c r="A410" s="72">
        <v>400</v>
      </c>
      <c r="B410" s="89" t="s">
        <v>1602</v>
      </c>
      <c r="C410" s="4" t="s">
        <v>1285</v>
      </c>
      <c r="D410" s="90">
        <v>6</v>
      </c>
      <c r="E410" s="39">
        <v>233</v>
      </c>
      <c r="F410" s="39" t="s">
        <v>947</v>
      </c>
      <c r="G410" s="26" t="s">
        <v>2602</v>
      </c>
      <c r="H410" s="23">
        <v>43655</v>
      </c>
      <c r="I410" s="40">
        <v>66.733333333333334</v>
      </c>
      <c r="J410" s="41">
        <v>1000</v>
      </c>
      <c r="K410" s="39"/>
      <c r="L410" s="39"/>
      <c r="M410" s="39" t="s">
        <v>2892</v>
      </c>
      <c r="N410" s="39"/>
      <c r="O410" s="41">
        <v>5.56</v>
      </c>
      <c r="P410" s="38" t="s">
        <v>2980</v>
      </c>
      <c r="Q410" s="5" t="s">
        <v>1038</v>
      </c>
    </row>
    <row r="411" spans="1:17" s="76" customFormat="1" ht="31.5" x14ac:dyDescent="0.25">
      <c r="A411" s="72">
        <v>401</v>
      </c>
      <c r="B411" s="89" t="s">
        <v>1603</v>
      </c>
      <c r="C411" s="4" t="s">
        <v>1285</v>
      </c>
      <c r="D411" s="90">
        <v>6</v>
      </c>
      <c r="E411" s="39">
        <v>2035.0000000000002</v>
      </c>
      <c r="F411" s="39" t="s">
        <v>948</v>
      </c>
      <c r="G411" s="26" t="s">
        <v>2600</v>
      </c>
      <c r="H411" s="23">
        <v>43768</v>
      </c>
      <c r="I411" s="40">
        <v>63</v>
      </c>
      <c r="J411" s="41">
        <v>1000</v>
      </c>
      <c r="K411" s="39"/>
      <c r="L411" s="39"/>
      <c r="M411" s="39" t="s">
        <v>2892</v>
      </c>
      <c r="N411" s="39"/>
      <c r="O411" s="41">
        <v>5.56</v>
      </c>
      <c r="P411" s="38" t="s">
        <v>2980</v>
      </c>
      <c r="Q411" s="5" t="s">
        <v>1039</v>
      </c>
    </row>
    <row r="412" spans="1:17" s="76" customFormat="1" ht="31.5" x14ac:dyDescent="0.25">
      <c r="A412" s="72">
        <v>402</v>
      </c>
      <c r="B412" s="89" t="s">
        <v>1604</v>
      </c>
      <c r="C412" s="4" t="s">
        <v>1285</v>
      </c>
      <c r="D412" s="90">
        <v>6</v>
      </c>
      <c r="E412" s="39">
        <v>2194</v>
      </c>
      <c r="F412" s="39" t="s">
        <v>949</v>
      </c>
      <c r="G412" s="26" t="s">
        <v>2603</v>
      </c>
      <c r="H412" s="23">
        <v>43655</v>
      </c>
      <c r="I412" s="40">
        <v>67</v>
      </c>
      <c r="J412" s="41">
        <v>1000</v>
      </c>
      <c r="K412" s="39"/>
      <c r="L412" s="39"/>
      <c r="M412" s="39" t="s">
        <v>2892</v>
      </c>
      <c r="N412" s="39"/>
      <c r="O412" s="41">
        <v>5.56</v>
      </c>
      <c r="P412" s="38" t="s">
        <v>2980</v>
      </c>
      <c r="Q412" s="5" t="s">
        <v>1038</v>
      </c>
    </row>
    <row r="413" spans="1:17" s="76" customFormat="1" ht="31.5" x14ac:dyDescent="0.25">
      <c r="A413" s="72">
        <v>403</v>
      </c>
      <c r="B413" s="89" t="s">
        <v>1605</v>
      </c>
      <c r="C413" s="4" t="s">
        <v>1287</v>
      </c>
      <c r="D413" s="90">
        <v>10</v>
      </c>
      <c r="E413" s="39">
        <v>130</v>
      </c>
      <c r="F413" s="39" t="s">
        <v>950</v>
      </c>
      <c r="G413" s="26" t="s">
        <v>2604</v>
      </c>
      <c r="H413" s="42" t="s">
        <v>2920</v>
      </c>
      <c r="I413" s="40">
        <v>28.133333333333333</v>
      </c>
      <c r="J413" s="25">
        <v>322275.90999999997</v>
      </c>
      <c r="K413" s="39"/>
      <c r="L413" s="39"/>
      <c r="M413" s="39" t="s">
        <v>2892</v>
      </c>
      <c r="N413" s="39"/>
      <c r="O413" s="25">
        <v>1711.06</v>
      </c>
      <c r="P413" s="38" t="s">
        <v>2980</v>
      </c>
      <c r="Q413" s="5" t="s">
        <v>1040</v>
      </c>
    </row>
    <row r="414" spans="1:17" s="76" customFormat="1" ht="31.5" x14ac:dyDescent="0.25">
      <c r="A414" s="72">
        <v>404</v>
      </c>
      <c r="B414" s="89" t="s">
        <v>1606</v>
      </c>
      <c r="C414" s="4" t="s">
        <v>1287</v>
      </c>
      <c r="D414" s="90">
        <v>10</v>
      </c>
      <c r="E414" s="39">
        <v>243</v>
      </c>
      <c r="F414" s="39" t="s">
        <v>951</v>
      </c>
      <c r="G414" s="26" t="s">
        <v>2605</v>
      </c>
      <c r="H414" s="26">
        <v>45301</v>
      </c>
      <c r="I414" s="40">
        <v>11.866666666666667</v>
      </c>
      <c r="J414" s="25">
        <v>784396.16</v>
      </c>
      <c r="K414" s="39"/>
      <c r="L414" s="39"/>
      <c r="M414" s="39" t="s">
        <v>2892</v>
      </c>
      <c r="N414" s="39"/>
      <c r="O414" s="25">
        <v>4440.37</v>
      </c>
      <c r="P414" s="38" t="s">
        <v>2980</v>
      </c>
      <c r="Q414" s="5" t="s">
        <v>1041</v>
      </c>
    </row>
    <row r="415" spans="1:17" s="76" customFormat="1" ht="31.5" x14ac:dyDescent="0.25">
      <c r="A415" s="72">
        <v>405</v>
      </c>
      <c r="B415" s="89" t="s">
        <v>2773</v>
      </c>
      <c r="C415" s="36" t="s">
        <v>1288</v>
      </c>
      <c r="D415" s="90">
        <v>10</v>
      </c>
      <c r="E415" s="39">
        <v>197</v>
      </c>
      <c r="F415" s="39" t="s">
        <v>952</v>
      </c>
      <c r="G415" s="26" t="s">
        <v>2606</v>
      </c>
      <c r="H415" s="42" t="s">
        <v>2921</v>
      </c>
      <c r="I415" s="40">
        <v>11.333333333333334</v>
      </c>
      <c r="J415" s="25">
        <v>1396445.33</v>
      </c>
      <c r="K415" s="39"/>
      <c r="L415" s="39"/>
      <c r="M415" s="39" t="s">
        <v>2892</v>
      </c>
      <c r="N415" s="39"/>
      <c r="O415" s="25">
        <v>7758.03</v>
      </c>
      <c r="P415" s="38" t="s">
        <v>2980</v>
      </c>
      <c r="Q415" s="5" t="s">
        <v>1042</v>
      </c>
    </row>
    <row r="416" spans="1:17" s="76" customFormat="1" x14ac:dyDescent="0.25">
      <c r="A416" s="72">
        <v>406</v>
      </c>
      <c r="B416" s="89" t="s">
        <v>1607</v>
      </c>
      <c r="C416" s="36" t="s">
        <v>1289</v>
      </c>
      <c r="D416" s="90">
        <v>10</v>
      </c>
      <c r="E416" s="39">
        <v>582</v>
      </c>
      <c r="F416" s="39" t="s">
        <v>953</v>
      </c>
      <c r="G416" s="26" t="s">
        <v>2607</v>
      </c>
      <c r="H416" s="42" t="s">
        <v>2905</v>
      </c>
      <c r="I416" s="40">
        <v>10.633333333333333</v>
      </c>
      <c r="J416" s="25">
        <v>1332332.76</v>
      </c>
      <c r="K416" s="39"/>
      <c r="L416" s="39"/>
      <c r="M416" s="39" t="s">
        <v>2892</v>
      </c>
      <c r="N416" s="39"/>
      <c r="O416" s="25">
        <v>7401.85</v>
      </c>
      <c r="P416" s="38" t="s">
        <v>2980</v>
      </c>
      <c r="Q416" s="5" t="s">
        <v>1043</v>
      </c>
    </row>
    <row r="417" spans="1:17" s="76" customFormat="1" x14ac:dyDescent="0.25">
      <c r="A417" s="72">
        <v>407</v>
      </c>
      <c r="B417" s="89" t="s">
        <v>1608</v>
      </c>
      <c r="C417" s="36" t="s">
        <v>1289</v>
      </c>
      <c r="D417" s="90">
        <v>10</v>
      </c>
      <c r="E417" s="39">
        <v>1165</v>
      </c>
      <c r="F417" s="39" t="s">
        <v>954</v>
      </c>
      <c r="G417" s="26" t="s">
        <v>2608</v>
      </c>
      <c r="H417" s="42" t="s">
        <v>2905</v>
      </c>
      <c r="I417" s="40">
        <v>10.633333333333333</v>
      </c>
      <c r="J417" s="25">
        <v>2666954.7599999998</v>
      </c>
      <c r="K417" s="39"/>
      <c r="L417" s="39"/>
      <c r="M417" s="39" t="s">
        <v>2892</v>
      </c>
      <c r="N417" s="39"/>
      <c r="O417" s="25">
        <v>14816.42</v>
      </c>
      <c r="P417" s="38" t="s">
        <v>2980</v>
      </c>
      <c r="Q417" s="5" t="s">
        <v>1043</v>
      </c>
    </row>
    <row r="418" spans="1:17" s="76" customFormat="1" ht="31.5" x14ac:dyDescent="0.25">
      <c r="A418" s="72">
        <v>408</v>
      </c>
      <c r="B418" s="89" t="s">
        <v>1609</v>
      </c>
      <c r="C418" s="36" t="s">
        <v>1290</v>
      </c>
      <c r="D418" s="90">
        <v>10</v>
      </c>
      <c r="E418" s="39">
        <v>1483</v>
      </c>
      <c r="F418" s="39" t="s">
        <v>955</v>
      </c>
      <c r="G418" s="26" t="s">
        <v>2609</v>
      </c>
      <c r="H418" s="42" t="s">
        <v>2922</v>
      </c>
      <c r="I418" s="40">
        <v>14.9</v>
      </c>
      <c r="J418" s="25">
        <v>101000</v>
      </c>
      <c r="K418" s="39"/>
      <c r="L418" s="39"/>
      <c r="M418" s="39" t="s">
        <v>2892</v>
      </c>
      <c r="N418" s="39"/>
      <c r="O418" s="25">
        <v>561.11</v>
      </c>
      <c r="P418" s="38" t="s">
        <v>2980</v>
      </c>
      <c r="Q418" s="5" t="s">
        <v>1044</v>
      </c>
    </row>
    <row r="419" spans="1:17" s="76" customFormat="1" ht="31.5" x14ac:dyDescent="0.25">
      <c r="A419" s="72">
        <v>409</v>
      </c>
      <c r="B419" s="89" t="s">
        <v>1610</v>
      </c>
      <c r="C419" s="36" t="s">
        <v>1291</v>
      </c>
      <c r="D419" s="90">
        <v>10</v>
      </c>
      <c r="E419" s="39">
        <v>684</v>
      </c>
      <c r="F419" s="39" t="s">
        <v>956</v>
      </c>
      <c r="G419" s="26" t="s">
        <v>2610</v>
      </c>
      <c r="H419" s="42" t="s">
        <v>2917</v>
      </c>
      <c r="I419" s="40">
        <v>21.866666666666667</v>
      </c>
      <c r="J419" s="25">
        <v>101000</v>
      </c>
      <c r="K419" s="39"/>
      <c r="L419" s="39"/>
      <c r="M419" s="39" t="s">
        <v>2892</v>
      </c>
      <c r="N419" s="39"/>
      <c r="O419" s="25">
        <v>546.71</v>
      </c>
      <c r="P419" s="38" t="s">
        <v>2980</v>
      </c>
      <c r="Q419" s="5" t="s">
        <v>1045</v>
      </c>
    </row>
    <row r="420" spans="1:17" s="76" customFormat="1" ht="31.5" x14ac:dyDescent="0.25">
      <c r="A420" s="72">
        <v>410</v>
      </c>
      <c r="B420" s="89" t="s">
        <v>1611</v>
      </c>
      <c r="C420" s="4" t="s">
        <v>1292</v>
      </c>
      <c r="D420" s="90">
        <v>6</v>
      </c>
      <c r="E420" s="39">
        <v>10326</v>
      </c>
      <c r="F420" s="39" t="s">
        <v>957</v>
      </c>
      <c r="G420" s="26" t="s">
        <v>2611</v>
      </c>
      <c r="H420" s="42" t="s">
        <v>2923</v>
      </c>
      <c r="I420" s="40">
        <v>13</v>
      </c>
      <c r="J420" s="41">
        <v>101000</v>
      </c>
      <c r="K420" s="39"/>
      <c r="L420" s="39"/>
      <c r="M420" s="39" t="s">
        <v>2892</v>
      </c>
      <c r="N420" s="39"/>
      <c r="O420" s="41">
        <v>561.11</v>
      </c>
      <c r="P420" s="38" t="s">
        <v>2980</v>
      </c>
      <c r="Q420" s="5" t="s">
        <v>1046</v>
      </c>
    </row>
    <row r="421" spans="1:17" s="76" customFormat="1" ht="31.5" x14ac:dyDescent="0.25">
      <c r="A421" s="72">
        <v>411</v>
      </c>
      <c r="B421" s="89" t="s">
        <v>1612</v>
      </c>
      <c r="C421" s="4" t="s">
        <v>1293</v>
      </c>
      <c r="D421" s="90">
        <v>6</v>
      </c>
      <c r="E421" s="39">
        <v>5531</v>
      </c>
      <c r="F421" s="39" t="s">
        <v>958</v>
      </c>
      <c r="G421" s="26" t="s">
        <v>2612</v>
      </c>
      <c r="H421" s="42" t="s">
        <v>2923</v>
      </c>
      <c r="I421" s="40">
        <v>13</v>
      </c>
      <c r="J421" s="41">
        <v>101000</v>
      </c>
      <c r="K421" s="39"/>
      <c r="L421" s="39"/>
      <c r="M421" s="39" t="s">
        <v>2892</v>
      </c>
      <c r="N421" s="39"/>
      <c r="O421" s="41">
        <v>561.11</v>
      </c>
      <c r="P421" s="38" t="s">
        <v>2980</v>
      </c>
      <c r="Q421" s="5" t="s">
        <v>1046</v>
      </c>
    </row>
    <row r="422" spans="1:17" s="76" customFormat="1" ht="31.5" x14ac:dyDescent="0.25">
      <c r="A422" s="72">
        <v>412</v>
      </c>
      <c r="B422" s="89" t="s">
        <v>1613</v>
      </c>
      <c r="C422" s="4" t="s">
        <v>1294</v>
      </c>
      <c r="D422" s="90">
        <v>6</v>
      </c>
      <c r="E422" s="39">
        <v>1046</v>
      </c>
      <c r="F422" s="39" t="s">
        <v>959</v>
      </c>
      <c r="G422" s="26" t="s">
        <v>2613</v>
      </c>
      <c r="H422" s="23">
        <v>45267</v>
      </c>
      <c r="I422" s="40">
        <v>13</v>
      </c>
      <c r="J422" s="41">
        <v>101000</v>
      </c>
      <c r="K422" s="39"/>
      <c r="L422" s="39"/>
      <c r="M422" s="39" t="s">
        <v>2892</v>
      </c>
      <c r="N422" s="39"/>
      <c r="O422" s="41">
        <v>561.11</v>
      </c>
      <c r="P422" s="38" t="s">
        <v>2980</v>
      </c>
      <c r="Q422" s="5" t="s">
        <v>1046</v>
      </c>
    </row>
    <row r="423" spans="1:17" s="76" customFormat="1" ht="31.5" x14ac:dyDescent="0.25">
      <c r="A423" s="72">
        <v>413</v>
      </c>
      <c r="B423" s="89" t="s">
        <v>1614</v>
      </c>
      <c r="C423" s="36" t="s">
        <v>1295</v>
      </c>
      <c r="D423" s="90">
        <v>10</v>
      </c>
      <c r="E423" s="39">
        <v>106</v>
      </c>
      <c r="F423" s="39" t="s">
        <v>960</v>
      </c>
      <c r="G423" s="26" t="s">
        <v>2614</v>
      </c>
      <c r="H423" s="42" t="s">
        <v>2924</v>
      </c>
      <c r="I423" s="40">
        <v>120.83333333333333</v>
      </c>
      <c r="J423" s="25">
        <v>355247.46</v>
      </c>
      <c r="K423" s="39"/>
      <c r="L423" s="39"/>
      <c r="M423" s="39" t="s">
        <v>2892</v>
      </c>
      <c r="N423" s="39"/>
      <c r="O423" s="25">
        <v>2705.8</v>
      </c>
      <c r="P423" s="38" t="s">
        <v>2980</v>
      </c>
      <c r="Q423" s="5" t="s">
        <v>1047</v>
      </c>
    </row>
    <row r="424" spans="1:17" s="76" customFormat="1" ht="31.5" x14ac:dyDescent="0.25">
      <c r="A424" s="72">
        <v>414</v>
      </c>
      <c r="B424" s="89" t="s">
        <v>1615</v>
      </c>
      <c r="C424" s="4" t="s">
        <v>1296</v>
      </c>
      <c r="D424" s="90">
        <v>10</v>
      </c>
      <c r="E424" s="39">
        <v>236</v>
      </c>
      <c r="F424" s="39" t="s">
        <v>961</v>
      </c>
      <c r="G424" s="26" t="s">
        <v>2615</v>
      </c>
      <c r="H424" s="42" t="s">
        <v>2925</v>
      </c>
      <c r="I424" s="40">
        <v>9.5666666666666664</v>
      </c>
      <c r="J424" s="25">
        <v>101000</v>
      </c>
      <c r="K424" s="39"/>
      <c r="L424" s="39"/>
      <c r="M424" s="39" t="s">
        <v>2892</v>
      </c>
      <c r="N424" s="39"/>
      <c r="O424" s="25">
        <v>561.11</v>
      </c>
      <c r="P424" s="38" t="s">
        <v>2980</v>
      </c>
      <c r="Q424" s="5" t="s">
        <v>1048</v>
      </c>
    </row>
    <row r="425" spans="1:17" s="76" customFormat="1" ht="31.5" x14ac:dyDescent="0.25">
      <c r="A425" s="72">
        <v>415</v>
      </c>
      <c r="B425" s="89" t="s">
        <v>1616</v>
      </c>
      <c r="C425" s="36" t="s">
        <v>1253</v>
      </c>
      <c r="D425" s="90">
        <v>10</v>
      </c>
      <c r="E425" s="39">
        <v>570</v>
      </c>
      <c r="F425" s="39" t="s">
        <v>962</v>
      </c>
      <c r="G425" s="26" t="s">
        <v>2616</v>
      </c>
      <c r="H425" s="42" t="s">
        <v>2926</v>
      </c>
      <c r="I425" s="40">
        <v>6.9</v>
      </c>
      <c r="J425" s="25">
        <v>1508272.42</v>
      </c>
      <c r="K425" s="39"/>
      <c r="L425" s="39"/>
      <c r="M425" s="39" t="s">
        <v>2892</v>
      </c>
      <c r="N425" s="39"/>
      <c r="O425" s="25">
        <v>8379.2900000000009</v>
      </c>
      <c r="P425" s="38" t="s">
        <v>2980</v>
      </c>
      <c r="Q425" s="5" t="s">
        <v>1049</v>
      </c>
    </row>
    <row r="426" spans="1:17" s="76" customFormat="1" ht="31.5" x14ac:dyDescent="0.25">
      <c r="A426" s="72">
        <v>416</v>
      </c>
      <c r="B426" s="89" t="s">
        <v>1617</v>
      </c>
      <c r="C426" s="36" t="s">
        <v>1253</v>
      </c>
      <c r="D426" s="90">
        <v>10</v>
      </c>
      <c r="E426" s="39">
        <v>546</v>
      </c>
      <c r="F426" s="39" t="s">
        <v>963</v>
      </c>
      <c r="G426" s="26" t="s">
        <v>2617</v>
      </c>
      <c r="H426" s="42" t="s">
        <v>2926</v>
      </c>
      <c r="I426" s="40">
        <v>6.9</v>
      </c>
      <c r="J426" s="25">
        <v>1444766.21</v>
      </c>
      <c r="K426" s="39"/>
      <c r="L426" s="39"/>
      <c r="M426" s="39" t="s">
        <v>2892</v>
      </c>
      <c r="N426" s="39"/>
      <c r="O426" s="25">
        <v>8026.48</v>
      </c>
      <c r="P426" s="38" t="s">
        <v>2980</v>
      </c>
      <c r="Q426" s="5" t="s">
        <v>1049</v>
      </c>
    </row>
    <row r="427" spans="1:17" s="76" customFormat="1" ht="31.5" x14ac:dyDescent="0.25">
      <c r="A427" s="72">
        <v>417</v>
      </c>
      <c r="B427" s="89" t="s">
        <v>1618</v>
      </c>
      <c r="C427" s="36" t="s">
        <v>1253</v>
      </c>
      <c r="D427" s="90">
        <v>10</v>
      </c>
      <c r="E427" s="39">
        <v>639</v>
      </c>
      <c r="F427" s="39" t="s">
        <v>964</v>
      </c>
      <c r="G427" s="26" t="s">
        <v>2618</v>
      </c>
      <c r="H427" s="42" t="s">
        <v>2927</v>
      </c>
      <c r="I427" s="40">
        <v>6.7666666666666666</v>
      </c>
      <c r="J427" s="25">
        <v>1558454.8</v>
      </c>
      <c r="K427" s="39"/>
      <c r="L427" s="39"/>
      <c r="M427" s="39" t="s">
        <v>2892</v>
      </c>
      <c r="N427" s="39"/>
      <c r="O427" s="25">
        <v>8658.08</v>
      </c>
      <c r="P427" s="38" t="s">
        <v>2980</v>
      </c>
      <c r="Q427" s="5" t="s">
        <v>1050</v>
      </c>
    </row>
    <row r="428" spans="1:17" s="76" customFormat="1" ht="31.5" x14ac:dyDescent="0.25">
      <c r="A428" s="72">
        <v>418</v>
      </c>
      <c r="B428" s="89" t="s">
        <v>1619</v>
      </c>
      <c r="C428" s="36" t="s">
        <v>1253</v>
      </c>
      <c r="D428" s="90">
        <v>10</v>
      </c>
      <c r="E428" s="39">
        <v>358</v>
      </c>
      <c r="F428" s="39" t="s">
        <v>965</v>
      </c>
      <c r="G428" s="26" t="s">
        <v>2619</v>
      </c>
      <c r="H428" s="42" t="s">
        <v>2927</v>
      </c>
      <c r="I428" s="40">
        <v>6.7666666666666666</v>
      </c>
      <c r="J428" s="25">
        <v>873124.92</v>
      </c>
      <c r="K428" s="39"/>
      <c r="L428" s="39"/>
      <c r="M428" s="39" t="s">
        <v>2892</v>
      </c>
      <c r="N428" s="39"/>
      <c r="O428" s="25">
        <v>4850.6899999999996</v>
      </c>
      <c r="P428" s="38" t="s">
        <v>2980</v>
      </c>
      <c r="Q428" s="5" t="s">
        <v>1050</v>
      </c>
    </row>
    <row r="429" spans="1:17" s="76" customFormat="1" ht="31.5" x14ac:dyDescent="0.25">
      <c r="A429" s="72">
        <v>419</v>
      </c>
      <c r="B429" s="89" t="s">
        <v>1620</v>
      </c>
      <c r="C429" s="4" t="s">
        <v>1251</v>
      </c>
      <c r="D429" s="90">
        <v>10</v>
      </c>
      <c r="E429" s="39">
        <v>21</v>
      </c>
      <c r="F429" s="39" t="s">
        <v>966</v>
      </c>
      <c r="G429" s="26" t="s">
        <v>2620</v>
      </c>
      <c r="H429" s="42" t="s">
        <v>2928</v>
      </c>
      <c r="I429" s="40">
        <v>6.4333333333333336</v>
      </c>
      <c r="J429" s="25">
        <v>95693.97</v>
      </c>
      <c r="K429" s="39"/>
      <c r="L429" s="39"/>
      <c r="M429" s="39" t="s">
        <v>2892</v>
      </c>
      <c r="N429" s="39"/>
      <c r="O429" s="25">
        <v>531.63</v>
      </c>
      <c r="P429" s="38" t="s">
        <v>2980</v>
      </c>
      <c r="Q429" s="5" t="s">
        <v>1051</v>
      </c>
    </row>
    <row r="430" spans="1:17" s="76" customFormat="1" ht="31.5" x14ac:dyDescent="0.25">
      <c r="A430" s="72">
        <v>420</v>
      </c>
      <c r="B430" s="2" t="s">
        <v>1409</v>
      </c>
      <c r="C430" s="36" t="s">
        <v>1333</v>
      </c>
      <c r="D430" s="42">
        <v>0.4</v>
      </c>
      <c r="E430" s="39">
        <v>130</v>
      </c>
      <c r="F430" s="3" t="s">
        <v>773</v>
      </c>
      <c r="G430" s="42"/>
      <c r="H430" s="39">
        <v>2007</v>
      </c>
      <c r="I430" s="40"/>
      <c r="J430" s="41" t="s">
        <v>2929</v>
      </c>
      <c r="K430" s="39"/>
      <c r="L430" s="39"/>
      <c r="M430" s="39" t="s">
        <v>2892</v>
      </c>
      <c r="N430" s="39"/>
      <c r="O430" s="41"/>
      <c r="P430" s="39"/>
      <c r="Q430" s="2" t="s">
        <v>1153</v>
      </c>
    </row>
    <row r="431" spans="1:17" s="76" customFormat="1" ht="31.5" x14ac:dyDescent="0.25">
      <c r="A431" s="72">
        <v>421</v>
      </c>
      <c r="B431" s="2" t="s">
        <v>1409</v>
      </c>
      <c r="C431" s="36" t="s">
        <v>1333</v>
      </c>
      <c r="D431" s="42">
        <v>0.4</v>
      </c>
      <c r="E431" s="39">
        <v>130</v>
      </c>
      <c r="F431" s="3" t="s">
        <v>773</v>
      </c>
      <c r="G431" s="42"/>
      <c r="H431" s="39">
        <v>2007</v>
      </c>
      <c r="I431" s="40"/>
      <c r="J431" s="41" t="s">
        <v>2929</v>
      </c>
      <c r="K431" s="39"/>
      <c r="L431" s="39"/>
      <c r="M431" s="39" t="s">
        <v>2892</v>
      </c>
      <c r="N431" s="39"/>
      <c r="O431" s="41"/>
      <c r="P431" s="39"/>
      <c r="Q431" s="2" t="s">
        <v>1153</v>
      </c>
    </row>
    <row r="432" spans="1:17" s="76" customFormat="1" ht="31.5" x14ac:dyDescent="0.25">
      <c r="A432" s="72">
        <v>422</v>
      </c>
      <c r="B432" s="2" t="s">
        <v>1410</v>
      </c>
      <c r="C432" s="36" t="s">
        <v>1334</v>
      </c>
      <c r="D432" s="42">
        <v>0.4</v>
      </c>
      <c r="E432" s="39">
        <v>1524</v>
      </c>
      <c r="F432" s="3" t="s">
        <v>1052</v>
      </c>
      <c r="G432" s="42" t="s">
        <v>2621</v>
      </c>
      <c r="H432" s="42" t="s">
        <v>2924</v>
      </c>
      <c r="I432" s="40">
        <v>120.83333333333333</v>
      </c>
      <c r="J432" s="25">
        <v>771606.78</v>
      </c>
      <c r="K432" s="39"/>
      <c r="L432" s="39"/>
      <c r="M432" s="39" t="s">
        <v>2892</v>
      </c>
      <c r="N432" s="39"/>
      <c r="O432" s="25">
        <v>5877.07</v>
      </c>
      <c r="P432" s="38" t="s">
        <v>2980</v>
      </c>
      <c r="Q432" s="2" t="s">
        <v>1154</v>
      </c>
    </row>
    <row r="433" spans="1:17" s="76" customFormat="1" ht="31.5" x14ac:dyDescent="0.25">
      <c r="A433" s="72">
        <v>423</v>
      </c>
      <c r="B433" s="2" t="s">
        <v>1411</v>
      </c>
      <c r="C433" s="36" t="s">
        <v>1335</v>
      </c>
      <c r="D433" s="42">
        <v>0.4</v>
      </c>
      <c r="E433" s="39">
        <v>1232</v>
      </c>
      <c r="F433" s="3" t="s">
        <v>1053</v>
      </c>
      <c r="G433" s="42" t="s">
        <v>2622</v>
      </c>
      <c r="H433" s="42" t="s">
        <v>2930</v>
      </c>
      <c r="I433" s="40">
        <v>110.16666666666667</v>
      </c>
      <c r="J433" s="25">
        <v>1080641.52</v>
      </c>
      <c r="K433" s="39"/>
      <c r="L433" s="39"/>
      <c r="M433" s="39" t="s">
        <v>2892</v>
      </c>
      <c r="N433" s="39"/>
      <c r="O433" s="25">
        <v>7740.22</v>
      </c>
      <c r="P433" s="38" t="s">
        <v>2980</v>
      </c>
      <c r="Q433" s="2" t="s">
        <v>1155</v>
      </c>
    </row>
    <row r="434" spans="1:17" s="76" customFormat="1" ht="31.5" x14ac:dyDescent="0.25">
      <c r="A434" s="72">
        <v>424</v>
      </c>
      <c r="B434" s="2" t="s">
        <v>1412</v>
      </c>
      <c r="C434" s="36" t="s">
        <v>1336</v>
      </c>
      <c r="D434" s="42">
        <v>0.4</v>
      </c>
      <c r="E434" s="39">
        <v>140</v>
      </c>
      <c r="F434" s="3" t="s">
        <v>1054</v>
      </c>
      <c r="G434" s="42" t="s">
        <v>2623</v>
      </c>
      <c r="H434" s="42" t="s">
        <v>2930</v>
      </c>
      <c r="I434" s="40">
        <v>110.16666666666667</v>
      </c>
      <c r="J434" s="25">
        <v>181421.18</v>
      </c>
      <c r="K434" s="39"/>
      <c r="L434" s="39"/>
      <c r="M434" s="39" t="s">
        <v>2892</v>
      </c>
      <c r="N434" s="39"/>
      <c r="O434" s="25">
        <v>1299.45</v>
      </c>
      <c r="P434" s="38" t="s">
        <v>2980</v>
      </c>
      <c r="Q434" s="2" t="s">
        <v>1156</v>
      </c>
    </row>
    <row r="435" spans="1:17" s="76" customFormat="1" ht="31.5" x14ac:dyDescent="0.25">
      <c r="A435" s="72">
        <v>425</v>
      </c>
      <c r="B435" s="2" t="s">
        <v>1413</v>
      </c>
      <c r="C435" s="36" t="s">
        <v>1336</v>
      </c>
      <c r="D435" s="42">
        <v>0.4</v>
      </c>
      <c r="E435" s="39">
        <v>134</v>
      </c>
      <c r="F435" s="3" t="s">
        <v>1055</v>
      </c>
      <c r="G435" s="42" t="s">
        <v>2624</v>
      </c>
      <c r="H435" s="42" t="s">
        <v>2930</v>
      </c>
      <c r="I435" s="40">
        <v>110.16666666666667</v>
      </c>
      <c r="J435" s="25">
        <v>163249.15</v>
      </c>
      <c r="K435" s="39"/>
      <c r="L435" s="39"/>
      <c r="M435" s="39" t="s">
        <v>2892</v>
      </c>
      <c r="N435" s="39"/>
      <c r="O435" s="25">
        <v>1169.29</v>
      </c>
      <c r="P435" s="38" t="s">
        <v>2980</v>
      </c>
      <c r="Q435" s="2" t="s">
        <v>1156</v>
      </c>
    </row>
    <row r="436" spans="1:17" s="76" customFormat="1" ht="31.5" x14ac:dyDescent="0.25">
      <c r="A436" s="72">
        <v>426</v>
      </c>
      <c r="B436" s="2" t="s">
        <v>1414</v>
      </c>
      <c r="C436" s="36" t="s">
        <v>1337</v>
      </c>
      <c r="D436" s="42">
        <v>0.4</v>
      </c>
      <c r="E436" s="39">
        <v>58</v>
      </c>
      <c r="F436" s="3" t="s">
        <v>1056</v>
      </c>
      <c r="G436" s="42" t="s">
        <v>2625</v>
      </c>
      <c r="H436" s="42" t="s">
        <v>2924</v>
      </c>
      <c r="I436" s="40">
        <v>120.83333333333333</v>
      </c>
      <c r="J436" s="25">
        <v>46424.58</v>
      </c>
      <c r="K436" s="39"/>
      <c r="L436" s="39"/>
      <c r="M436" s="39" t="s">
        <v>2892</v>
      </c>
      <c r="N436" s="39"/>
      <c r="O436" s="25">
        <v>353.6</v>
      </c>
      <c r="P436" s="38" t="s">
        <v>2980</v>
      </c>
      <c r="Q436" s="2" t="s">
        <v>1157</v>
      </c>
    </row>
    <row r="437" spans="1:17" s="76" customFormat="1" ht="31.5" x14ac:dyDescent="0.25">
      <c r="A437" s="72">
        <v>427</v>
      </c>
      <c r="B437" s="2" t="s">
        <v>1415</v>
      </c>
      <c r="C437" s="36" t="s">
        <v>1338</v>
      </c>
      <c r="D437" s="42">
        <v>0.4</v>
      </c>
      <c r="E437" s="39">
        <v>250</v>
      </c>
      <c r="F437" s="3" t="s">
        <v>1057</v>
      </c>
      <c r="G437" s="42" t="s">
        <v>2626</v>
      </c>
      <c r="H437" s="42" t="s">
        <v>2924</v>
      </c>
      <c r="I437" s="40">
        <v>120.83333333333333</v>
      </c>
      <c r="J437" s="25">
        <v>440232.2</v>
      </c>
      <c r="K437" s="39"/>
      <c r="L437" s="39"/>
      <c r="M437" s="39" t="s">
        <v>2892</v>
      </c>
      <c r="N437" s="39"/>
      <c r="O437" s="25">
        <v>3353.1</v>
      </c>
      <c r="P437" s="38" t="s">
        <v>2980</v>
      </c>
      <c r="Q437" s="2" t="s">
        <v>1047</v>
      </c>
    </row>
    <row r="438" spans="1:17" s="76" customFormat="1" ht="31.5" x14ac:dyDescent="0.25">
      <c r="A438" s="72">
        <v>428</v>
      </c>
      <c r="B438" s="2" t="s">
        <v>1415</v>
      </c>
      <c r="C438" s="36" t="s">
        <v>1338</v>
      </c>
      <c r="D438" s="42">
        <v>0.4</v>
      </c>
      <c r="E438" s="39">
        <v>275</v>
      </c>
      <c r="F438" s="3" t="s">
        <v>1058</v>
      </c>
      <c r="G438" s="42" t="s">
        <v>2627</v>
      </c>
      <c r="H438" s="42" t="s">
        <v>2924</v>
      </c>
      <c r="I438" s="40">
        <v>120.83333333333333</v>
      </c>
      <c r="J438" s="25">
        <v>400211.02</v>
      </c>
      <c r="K438" s="39"/>
      <c r="L438" s="39"/>
      <c r="M438" s="39" t="s">
        <v>2892</v>
      </c>
      <c r="N438" s="39"/>
      <c r="O438" s="25">
        <v>3048.27</v>
      </c>
      <c r="P438" s="38" t="s">
        <v>2980</v>
      </c>
      <c r="Q438" s="2" t="s">
        <v>1047</v>
      </c>
    </row>
    <row r="439" spans="1:17" s="76" customFormat="1" ht="31.5" x14ac:dyDescent="0.25">
      <c r="A439" s="72">
        <v>429</v>
      </c>
      <c r="B439" s="2" t="s">
        <v>1416</v>
      </c>
      <c r="C439" s="36" t="s">
        <v>1339</v>
      </c>
      <c r="D439" s="42">
        <v>0.4</v>
      </c>
      <c r="E439" s="39">
        <v>964</v>
      </c>
      <c r="F439" s="3" t="s">
        <v>1059</v>
      </c>
      <c r="G439" s="42" t="s">
        <v>2628</v>
      </c>
      <c r="H439" s="42" t="s">
        <v>2931</v>
      </c>
      <c r="I439" s="40">
        <v>97.4</v>
      </c>
      <c r="J439" s="25">
        <v>233142.24</v>
      </c>
      <c r="K439" s="39"/>
      <c r="L439" s="39"/>
      <c r="M439" s="39" t="s">
        <v>2892</v>
      </c>
      <c r="N439" s="39"/>
      <c r="O439" s="25">
        <v>1582.09</v>
      </c>
      <c r="P439" s="38" t="s">
        <v>2980</v>
      </c>
      <c r="Q439" s="43" t="s">
        <v>1158</v>
      </c>
    </row>
    <row r="440" spans="1:17" s="76" customFormat="1" ht="31.5" x14ac:dyDescent="0.25">
      <c r="A440" s="72">
        <v>430</v>
      </c>
      <c r="B440" s="2" t="s">
        <v>1417</v>
      </c>
      <c r="C440" s="36" t="s">
        <v>1340</v>
      </c>
      <c r="D440" s="42">
        <v>0.4</v>
      </c>
      <c r="E440" s="39">
        <v>4680</v>
      </c>
      <c r="F440" s="3" t="s">
        <v>1060</v>
      </c>
      <c r="G440" s="42" t="s">
        <v>2629</v>
      </c>
      <c r="H440" s="42" t="s">
        <v>2931</v>
      </c>
      <c r="I440" s="40">
        <v>97.4</v>
      </c>
      <c r="J440" s="25">
        <v>382498.98</v>
      </c>
      <c r="K440" s="39"/>
      <c r="L440" s="39"/>
      <c r="M440" s="39" t="s">
        <v>2892</v>
      </c>
      <c r="N440" s="39"/>
      <c r="O440" s="25">
        <v>2595.63</v>
      </c>
      <c r="P440" s="38" t="s">
        <v>2980</v>
      </c>
      <c r="Q440" s="43" t="s">
        <v>1159</v>
      </c>
    </row>
    <row r="441" spans="1:17" s="76" customFormat="1" ht="31.5" x14ac:dyDescent="0.25">
      <c r="A441" s="72">
        <v>431</v>
      </c>
      <c r="B441" s="2" t="s">
        <v>1418</v>
      </c>
      <c r="C441" s="36" t="s">
        <v>1341</v>
      </c>
      <c r="D441" s="42">
        <v>0.4</v>
      </c>
      <c r="E441" s="39">
        <v>618</v>
      </c>
      <c r="F441" s="3" t="s">
        <v>1061</v>
      </c>
      <c r="G441" s="42" t="s">
        <v>2630</v>
      </c>
      <c r="H441" s="42" t="s">
        <v>2931</v>
      </c>
      <c r="I441" s="40">
        <v>97.4</v>
      </c>
      <c r="J441" s="25">
        <v>105642.58</v>
      </c>
      <c r="K441" s="39"/>
      <c r="L441" s="39"/>
      <c r="M441" s="39" t="s">
        <v>2892</v>
      </c>
      <c r="N441" s="39"/>
      <c r="O441" s="25">
        <v>716.89</v>
      </c>
      <c r="P441" s="38" t="s">
        <v>2980</v>
      </c>
      <c r="Q441" s="43" t="s">
        <v>1160</v>
      </c>
    </row>
    <row r="442" spans="1:17" s="76" customFormat="1" ht="31.5" x14ac:dyDescent="0.25">
      <c r="A442" s="72">
        <v>432</v>
      </c>
      <c r="B442" s="2" t="s">
        <v>1419</v>
      </c>
      <c r="C442" s="36" t="s">
        <v>1342</v>
      </c>
      <c r="D442" s="42">
        <v>0.4</v>
      </c>
      <c r="E442" s="39">
        <v>786</v>
      </c>
      <c r="F442" s="3" t="s">
        <v>1062</v>
      </c>
      <c r="G442" s="42" t="s">
        <v>2631</v>
      </c>
      <c r="H442" s="42" t="s">
        <v>2931</v>
      </c>
      <c r="I442" s="40">
        <v>97.4</v>
      </c>
      <c r="J442" s="25">
        <v>142071.04999999999</v>
      </c>
      <c r="K442" s="39"/>
      <c r="L442" s="39"/>
      <c r="M442" s="39" t="s">
        <v>2892</v>
      </c>
      <c r="N442" s="39"/>
      <c r="O442" s="25">
        <v>964.09</v>
      </c>
      <c r="P442" s="38" t="s">
        <v>2980</v>
      </c>
      <c r="Q442" s="43" t="s">
        <v>1161</v>
      </c>
    </row>
    <row r="443" spans="1:17" s="76" customFormat="1" ht="31.5" x14ac:dyDescent="0.25">
      <c r="A443" s="72">
        <v>433</v>
      </c>
      <c r="B443" s="2" t="s">
        <v>1420</v>
      </c>
      <c r="C443" s="36" t="s">
        <v>1343</v>
      </c>
      <c r="D443" s="42">
        <v>0.4</v>
      </c>
      <c r="E443" s="39">
        <v>294</v>
      </c>
      <c r="F443" s="3" t="s">
        <v>1063</v>
      </c>
      <c r="G443" s="42" t="s">
        <v>2632</v>
      </c>
      <c r="H443" s="42" t="s">
        <v>2932</v>
      </c>
      <c r="I443" s="40">
        <v>102.23333333333333</v>
      </c>
      <c r="J443" s="25">
        <v>136059.44</v>
      </c>
      <c r="K443" s="39"/>
      <c r="L443" s="39"/>
      <c r="M443" s="39" t="s">
        <v>2892</v>
      </c>
      <c r="N443" s="39"/>
      <c r="O443" s="25">
        <v>938.89</v>
      </c>
      <c r="P443" s="38" t="s">
        <v>2980</v>
      </c>
      <c r="Q443" s="2" t="s">
        <v>1159</v>
      </c>
    </row>
    <row r="444" spans="1:17" s="76" customFormat="1" ht="31.5" x14ac:dyDescent="0.25">
      <c r="A444" s="72">
        <v>434</v>
      </c>
      <c r="B444" s="2" t="s">
        <v>1421</v>
      </c>
      <c r="C444" s="36" t="s">
        <v>1344</v>
      </c>
      <c r="D444" s="42">
        <v>0.4</v>
      </c>
      <c r="E444" s="39">
        <v>132</v>
      </c>
      <c r="F444" s="3" t="s">
        <v>1064</v>
      </c>
      <c r="G444" s="42" t="s">
        <v>2633</v>
      </c>
      <c r="H444" s="26">
        <v>45243</v>
      </c>
      <c r="I444" s="40">
        <v>13.8</v>
      </c>
      <c r="J444" s="41">
        <v>1000</v>
      </c>
      <c r="K444" s="39"/>
      <c r="L444" s="39"/>
      <c r="M444" s="39" t="s">
        <v>2892</v>
      </c>
      <c r="N444" s="39"/>
      <c r="O444" s="41">
        <v>5.56</v>
      </c>
      <c r="P444" s="38" t="s">
        <v>2980</v>
      </c>
      <c r="Q444" s="2" t="s">
        <v>1162</v>
      </c>
    </row>
    <row r="445" spans="1:17" s="76" customFormat="1" ht="31.5" x14ac:dyDescent="0.25">
      <c r="A445" s="72">
        <v>435</v>
      </c>
      <c r="B445" s="2" t="s">
        <v>1422</v>
      </c>
      <c r="C445" s="36" t="s">
        <v>1345</v>
      </c>
      <c r="D445" s="42">
        <v>0.4</v>
      </c>
      <c r="E445" s="39">
        <v>134</v>
      </c>
      <c r="F445" s="3" t="s">
        <v>1065</v>
      </c>
      <c r="G445" s="42" t="s">
        <v>2634</v>
      </c>
      <c r="H445" s="23">
        <v>45244</v>
      </c>
      <c r="I445" s="40">
        <v>13.766666666666667</v>
      </c>
      <c r="J445" s="41">
        <v>1000</v>
      </c>
      <c r="K445" s="39"/>
      <c r="L445" s="39"/>
      <c r="M445" s="39" t="s">
        <v>2892</v>
      </c>
      <c r="N445" s="39"/>
      <c r="O445" s="41">
        <v>5.56</v>
      </c>
      <c r="P445" s="38" t="s">
        <v>2980</v>
      </c>
      <c r="Q445" s="2" t="s">
        <v>1163</v>
      </c>
    </row>
    <row r="446" spans="1:17" s="76" customFormat="1" ht="31.5" x14ac:dyDescent="0.25">
      <c r="A446" s="72">
        <v>436</v>
      </c>
      <c r="B446" s="2" t="s">
        <v>1423</v>
      </c>
      <c r="C446" s="36" t="s">
        <v>1346</v>
      </c>
      <c r="D446" s="42">
        <v>0.4</v>
      </c>
      <c r="E446" s="39">
        <v>240</v>
      </c>
      <c r="F446" s="3" t="s">
        <v>1066</v>
      </c>
      <c r="G446" s="42" t="s">
        <v>2635</v>
      </c>
      <c r="H446" s="42" t="s">
        <v>2932</v>
      </c>
      <c r="I446" s="40">
        <v>102</v>
      </c>
      <c r="J446" s="25">
        <v>176724.24</v>
      </c>
      <c r="K446" s="39"/>
      <c r="L446" s="39"/>
      <c r="M446" s="39" t="s">
        <v>2892</v>
      </c>
      <c r="N446" s="39"/>
      <c r="O446" s="25">
        <v>1219.5</v>
      </c>
      <c r="P446" s="39"/>
      <c r="Q446" s="2" t="s">
        <v>1163</v>
      </c>
    </row>
    <row r="447" spans="1:17" s="76" customFormat="1" ht="31.5" x14ac:dyDescent="0.25">
      <c r="A447" s="72">
        <v>437</v>
      </c>
      <c r="B447" s="2" t="s">
        <v>1424</v>
      </c>
      <c r="C447" s="36" t="s">
        <v>1347</v>
      </c>
      <c r="D447" s="42">
        <v>0.4</v>
      </c>
      <c r="E447" s="39">
        <v>1474</v>
      </c>
      <c r="F447" s="3" t="s">
        <v>1067</v>
      </c>
      <c r="G447" s="42" t="s">
        <v>2636</v>
      </c>
      <c r="H447" s="42" t="s">
        <v>2932</v>
      </c>
      <c r="I447" s="40">
        <v>102.23333333333333</v>
      </c>
      <c r="J447" s="25">
        <v>687102.57</v>
      </c>
      <c r="K447" s="39"/>
      <c r="L447" s="39"/>
      <c r="M447" s="39" t="s">
        <v>2892</v>
      </c>
      <c r="N447" s="39"/>
      <c r="O447" s="25">
        <v>4741.41</v>
      </c>
      <c r="P447" s="38" t="s">
        <v>2980</v>
      </c>
      <c r="Q447" s="2" t="s">
        <v>1164</v>
      </c>
    </row>
    <row r="448" spans="1:17" s="76" customFormat="1" ht="31.5" x14ac:dyDescent="0.25">
      <c r="A448" s="72">
        <v>438</v>
      </c>
      <c r="B448" s="2" t="s">
        <v>1425</v>
      </c>
      <c r="C448" s="36" t="s">
        <v>1348</v>
      </c>
      <c r="D448" s="42">
        <v>0.4</v>
      </c>
      <c r="E448" s="39">
        <v>300</v>
      </c>
      <c r="F448" s="3" t="s">
        <v>1068</v>
      </c>
      <c r="G448" s="42" t="s">
        <v>2637</v>
      </c>
      <c r="H448" s="23">
        <v>42352</v>
      </c>
      <c r="I448" s="40">
        <v>110</v>
      </c>
      <c r="J448" s="25">
        <v>141941.53</v>
      </c>
      <c r="K448" s="39"/>
      <c r="L448" s="39"/>
      <c r="M448" s="39" t="s">
        <v>2892</v>
      </c>
      <c r="N448" s="39"/>
      <c r="O448" s="25">
        <v>1016.67</v>
      </c>
      <c r="P448" s="38" t="s">
        <v>2980</v>
      </c>
      <c r="Q448" s="2" t="s">
        <v>1156</v>
      </c>
    </row>
    <row r="449" spans="1:17" s="76" customFormat="1" ht="31.5" x14ac:dyDescent="0.25">
      <c r="A449" s="72">
        <v>439</v>
      </c>
      <c r="B449" s="2" t="s">
        <v>1426</v>
      </c>
      <c r="C449" s="36" t="s">
        <v>1349</v>
      </c>
      <c r="D449" s="42">
        <v>0.4</v>
      </c>
      <c r="E449" s="39">
        <v>486</v>
      </c>
      <c r="F449" s="3" t="s">
        <v>1069</v>
      </c>
      <c r="G449" s="42" t="s">
        <v>2638</v>
      </c>
      <c r="H449" s="42" t="s">
        <v>2924</v>
      </c>
      <c r="I449" s="40">
        <v>120.83333333333333</v>
      </c>
      <c r="J449" s="25">
        <v>131269.49</v>
      </c>
      <c r="K449" s="39"/>
      <c r="L449" s="39"/>
      <c r="M449" s="39" t="s">
        <v>2892</v>
      </c>
      <c r="N449" s="39"/>
      <c r="O449" s="25">
        <v>999.83</v>
      </c>
      <c r="P449" s="38" t="s">
        <v>2980</v>
      </c>
      <c r="Q449" s="2" t="s">
        <v>1156</v>
      </c>
    </row>
    <row r="450" spans="1:17" s="76" customFormat="1" ht="31.5" x14ac:dyDescent="0.25">
      <c r="A450" s="72">
        <v>440</v>
      </c>
      <c r="B450" s="2" t="s">
        <v>1427</v>
      </c>
      <c r="C450" s="36" t="s">
        <v>1348</v>
      </c>
      <c r="D450" s="42">
        <v>0.4</v>
      </c>
      <c r="E450" s="39">
        <v>150</v>
      </c>
      <c r="F450" s="3" t="s">
        <v>1070</v>
      </c>
      <c r="G450" s="42" t="s">
        <v>2639</v>
      </c>
      <c r="H450" s="23">
        <v>42352</v>
      </c>
      <c r="I450" s="40">
        <v>110</v>
      </c>
      <c r="J450" s="25">
        <v>141941.53</v>
      </c>
      <c r="K450" s="39"/>
      <c r="L450" s="39"/>
      <c r="M450" s="39" t="s">
        <v>2892</v>
      </c>
      <c r="N450" s="39"/>
      <c r="O450" s="25">
        <v>1016.67</v>
      </c>
      <c r="P450" s="38" t="s">
        <v>2980</v>
      </c>
      <c r="Q450" s="2" t="s">
        <v>1156</v>
      </c>
    </row>
    <row r="451" spans="1:17" s="76" customFormat="1" ht="31.5" x14ac:dyDescent="0.25">
      <c r="A451" s="72">
        <v>441</v>
      </c>
      <c r="B451" s="2" t="s">
        <v>1428</v>
      </c>
      <c r="C451" s="36" t="s">
        <v>1267</v>
      </c>
      <c r="D451" s="42">
        <v>0.4</v>
      </c>
      <c r="E451" s="39">
        <v>139</v>
      </c>
      <c r="F451" s="3" t="s">
        <v>1071</v>
      </c>
      <c r="G451" s="42" t="s">
        <v>2640</v>
      </c>
      <c r="H451" s="42" t="s">
        <v>2933</v>
      </c>
      <c r="I451" s="40">
        <v>113.2</v>
      </c>
      <c r="J451" s="25">
        <v>863310.94</v>
      </c>
      <c r="K451" s="39"/>
      <c r="L451" s="39"/>
      <c r="M451" s="39" t="s">
        <v>2892</v>
      </c>
      <c r="N451" s="39"/>
      <c r="O451" s="25">
        <v>6279.91</v>
      </c>
      <c r="P451" s="38" t="s">
        <v>2980</v>
      </c>
      <c r="Q451" s="2" t="s">
        <v>1165</v>
      </c>
    </row>
    <row r="452" spans="1:17" s="76" customFormat="1" ht="31.5" x14ac:dyDescent="0.25">
      <c r="A452" s="72">
        <v>442</v>
      </c>
      <c r="B452" s="2" t="s">
        <v>1429</v>
      </c>
      <c r="C452" s="36" t="s">
        <v>1279</v>
      </c>
      <c r="D452" s="42">
        <v>0.4</v>
      </c>
      <c r="E452" s="39">
        <v>308</v>
      </c>
      <c r="F452" s="3" t="s">
        <v>1072</v>
      </c>
      <c r="G452" s="42" t="s">
        <v>2641</v>
      </c>
      <c r="H452" s="42" t="s">
        <v>2934</v>
      </c>
      <c r="I452" s="40">
        <v>40.866666666666667</v>
      </c>
      <c r="J452" s="25">
        <v>1183810.6299999999</v>
      </c>
      <c r="K452" s="39"/>
      <c r="L452" s="39"/>
      <c r="M452" s="39" t="s">
        <v>2892</v>
      </c>
      <c r="N452" s="39"/>
      <c r="O452" s="25">
        <v>5985.99</v>
      </c>
      <c r="P452" s="38" t="s">
        <v>2980</v>
      </c>
      <c r="Q452" s="2" t="s">
        <v>1166</v>
      </c>
    </row>
    <row r="453" spans="1:17" s="76" customFormat="1" ht="31.5" x14ac:dyDescent="0.25">
      <c r="A453" s="72">
        <v>443</v>
      </c>
      <c r="B453" s="2" t="s">
        <v>1430</v>
      </c>
      <c r="C453" s="36" t="s">
        <v>1350</v>
      </c>
      <c r="D453" s="42">
        <v>0.4</v>
      </c>
      <c r="E453" s="39">
        <v>4030.0000000000005</v>
      </c>
      <c r="F453" s="3" t="s">
        <v>1073</v>
      </c>
      <c r="G453" s="42" t="s">
        <v>2642</v>
      </c>
      <c r="H453" s="42" t="s">
        <v>2935</v>
      </c>
      <c r="I453" s="40">
        <v>91.266666666666666</v>
      </c>
      <c r="J453" s="25">
        <v>7490037.2599999998</v>
      </c>
      <c r="K453" s="39"/>
      <c r="L453" s="39"/>
      <c r="M453" s="39" t="s">
        <v>2892</v>
      </c>
      <c r="N453" s="39"/>
      <c r="O453" s="25">
        <v>49485</v>
      </c>
      <c r="P453" s="38" t="s">
        <v>2980</v>
      </c>
      <c r="Q453" s="2" t="s">
        <v>1167</v>
      </c>
    </row>
    <row r="454" spans="1:17" s="76" customFormat="1" ht="31.5" x14ac:dyDescent="0.25">
      <c r="A454" s="72">
        <v>444</v>
      </c>
      <c r="B454" s="2" t="s">
        <v>1431</v>
      </c>
      <c r="C454" s="36" t="s">
        <v>1351</v>
      </c>
      <c r="D454" s="42">
        <v>0.4</v>
      </c>
      <c r="E454" s="39">
        <v>2474</v>
      </c>
      <c r="F454" s="3" t="s">
        <v>1074</v>
      </c>
      <c r="G454" s="42" t="s">
        <v>2643</v>
      </c>
      <c r="H454" s="42" t="s">
        <v>2935</v>
      </c>
      <c r="I454" s="40">
        <v>91.266666666666666</v>
      </c>
      <c r="J454" s="25">
        <v>2742146.97</v>
      </c>
      <c r="K454" s="39"/>
      <c r="L454" s="39"/>
      <c r="M454" s="39" t="s">
        <v>2892</v>
      </c>
      <c r="N454" s="39"/>
      <c r="O454" s="25">
        <v>18116.75</v>
      </c>
      <c r="P454" s="38" t="s">
        <v>2980</v>
      </c>
      <c r="Q454" s="2" t="s">
        <v>1168</v>
      </c>
    </row>
    <row r="455" spans="1:17" s="76" customFormat="1" ht="31.5" x14ac:dyDescent="0.25">
      <c r="A455" s="72">
        <v>445</v>
      </c>
      <c r="B455" s="2" t="s">
        <v>1432</v>
      </c>
      <c r="C455" s="36" t="s">
        <v>1352</v>
      </c>
      <c r="D455" s="42">
        <v>0.4</v>
      </c>
      <c r="E455" s="39">
        <v>1874</v>
      </c>
      <c r="F455" s="3" t="s">
        <v>1075</v>
      </c>
      <c r="G455" s="42" t="s">
        <v>2644</v>
      </c>
      <c r="H455" s="42" t="s">
        <v>2935</v>
      </c>
      <c r="I455" s="40">
        <v>91.266666666666666</v>
      </c>
      <c r="J455" s="25">
        <v>2109873.91</v>
      </c>
      <c r="K455" s="39"/>
      <c r="L455" s="39"/>
      <c r="M455" s="39" t="s">
        <v>2892</v>
      </c>
      <c r="N455" s="39"/>
      <c r="O455" s="25">
        <v>13939.47</v>
      </c>
      <c r="P455" s="38" t="s">
        <v>2980</v>
      </c>
      <c r="Q455" s="2" t="s">
        <v>987</v>
      </c>
    </row>
    <row r="456" spans="1:17" s="76" customFormat="1" ht="31.5" x14ac:dyDescent="0.25">
      <c r="A456" s="72">
        <v>446</v>
      </c>
      <c r="B456" s="2" t="s">
        <v>1433</v>
      </c>
      <c r="C456" s="36" t="s">
        <v>1353</v>
      </c>
      <c r="D456" s="42">
        <v>0.4</v>
      </c>
      <c r="E456" s="39">
        <v>5160</v>
      </c>
      <c r="F456" s="3" t="s">
        <v>1076</v>
      </c>
      <c r="G456" s="42" t="s">
        <v>2645</v>
      </c>
      <c r="H456" s="42" t="s">
        <v>2936</v>
      </c>
      <c r="I456" s="40">
        <v>84.166666666666671</v>
      </c>
      <c r="J456" s="25">
        <v>5950503.6399999997</v>
      </c>
      <c r="K456" s="39"/>
      <c r="L456" s="39"/>
      <c r="M456" s="39" t="s">
        <v>2892</v>
      </c>
      <c r="N456" s="39"/>
      <c r="O456" s="25">
        <v>22800.58</v>
      </c>
      <c r="P456" s="38" t="s">
        <v>2980</v>
      </c>
      <c r="Q456" s="43" t="s">
        <v>1169</v>
      </c>
    </row>
    <row r="457" spans="1:17" s="76" customFormat="1" ht="31.5" x14ac:dyDescent="0.25">
      <c r="A457" s="72">
        <v>447</v>
      </c>
      <c r="B457" s="2" t="s">
        <v>1434</v>
      </c>
      <c r="C457" s="36" t="s">
        <v>1354</v>
      </c>
      <c r="D457" s="42">
        <v>0.4</v>
      </c>
      <c r="E457" s="39">
        <v>2840</v>
      </c>
      <c r="F457" s="3" t="s">
        <v>1077</v>
      </c>
      <c r="G457" s="42" t="s">
        <v>2646</v>
      </c>
      <c r="H457" s="42" t="s">
        <v>2937</v>
      </c>
      <c r="I457" s="40">
        <v>73.3</v>
      </c>
      <c r="J457" s="25">
        <v>4724023.49</v>
      </c>
      <c r="K457" s="39"/>
      <c r="L457" s="39"/>
      <c r="M457" s="39" t="s">
        <v>2892</v>
      </c>
      <c r="N457" s="39"/>
      <c r="O457" s="25">
        <v>19846.099999999999</v>
      </c>
      <c r="P457" s="38" t="s">
        <v>2980</v>
      </c>
      <c r="Q457" s="2" t="s">
        <v>991</v>
      </c>
    </row>
    <row r="458" spans="1:17" s="76" customFormat="1" ht="31.5" x14ac:dyDescent="0.25">
      <c r="A458" s="72">
        <v>448</v>
      </c>
      <c r="B458" s="2" t="s">
        <v>1435</v>
      </c>
      <c r="C458" s="36" t="s">
        <v>1355</v>
      </c>
      <c r="D458" s="42">
        <v>0.4</v>
      </c>
      <c r="E458" s="39">
        <v>2568</v>
      </c>
      <c r="F458" s="3" t="s">
        <v>1078</v>
      </c>
      <c r="G458" s="42" t="s">
        <v>2647</v>
      </c>
      <c r="H458" s="42" t="s">
        <v>2938</v>
      </c>
      <c r="I458" s="40">
        <v>70.266666666666666</v>
      </c>
      <c r="J458" s="25">
        <v>3357607.76</v>
      </c>
      <c r="K458" s="39"/>
      <c r="L458" s="39"/>
      <c r="M458" s="39" t="s">
        <v>2892</v>
      </c>
      <c r="N458" s="39"/>
      <c r="O458" s="25">
        <v>14438.41</v>
      </c>
      <c r="P458" s="38" t="s">
        <v>2980</v>
      </c>
      <c r="Q458" s="2" t="s">
        <v>1170</v>
      </c>
    </row>
    <row r="459" spans="1:17" s="76" customFormat="1" ht="31.5" x14ac:dyDescent="0.25">
      <c r="A459" s="72">
        <v>449</v>
      </c>
      <c r="B459" s="2" t="s">
        <v>1436</v>
      </c>
      <c r="C459" s="42" t="s">
        <v>1356</v>
      </c>
      <c r="D459" s="42">
        <v>0.4</v>
      </c>
      <c r="E459" s="39">
        <v>556</v>
      </c>
      <c r="F459" s="3" t="s">
        <v>1079</v>
      </c>
      <c r="G459" s="42" t="s">
        <v>2648</v>
      </c>
      <c r="H459" s="42" t="s">
        <v>2938</v>
      </c>
      <c r="I459" s="40">
        <v>70.266666666666666</v>
      </c>
      <c r="J459" s="25">
        <v>753405.28</v>
      </c>
      <c r="K459" s="39"/>
      <c r="L459" s="39"/>
      <c r="M459" s="39" t="s">
        <v>2892</v>
      </c>
      <c r="N459" s="39"/>
      <c r="O459" s="25">
        <v>3239.8</v>
      </c>
      <c r="P459" s="38" t="s">
        <v>2980</v>
      </c>
      <c r="Q459" s="2" t="s">
        <v>1171</v>
      </c>
    </row>
    <row r="460" spans="1:17" s="76" customFormat="1" ht="31.5" x14ac:dyDescent="0.25">
      <c r="A460" s="72">
        <v>450</v>
      </c>
      <c r="B460" s="2" t="s">
        <v>1437</v>
      </c>
      <c r="C460" s="36" t="s">
        <v>1357</v>
      </c>
      <c r="D460" s="42">
        <v>0.4</v>
      </c>
      <c r="E460" s="39">
        <v>4280</v>
      </c>
      <c r="F460" s="3" t="s">
        <v>1080</v>
      </c>
      <c r="G460" s="42" t="s">
        <v>2649</v>
      </c>
      <c r="H460" s="42" t="s">
        <v>2939</v>
      </c>
      <c r="I460" s="40">
        <v>64.833333333333329</v>
      </c>
      <c r="J460" s="25">
        <v>4149415.86</v>
      </c>
      <c r="K460" s="39"/>
      <c r="L460" s="39"/>
      <c r="M460" s="39" t="s">
        <v>2892</v>
      </c>
      <c r="N460" s="39"/>
      <c r="O460" s="25">
        <v>18608.439999999999</v>
      </c>
      <c r="P460" s="38" t="s">
        <v>2980</v>
      </c>
      <c r="Q460" s="2" t="s">
        <v>1171</v>
      </c>
    </row>
    <row r="461" spans="1:17" s="76" customFormat="1" ht="31.5" x14ac:dyDescent="0.25">
      <c r="A461" s="72">
        <v>451</v>
      </c>
      <c r="B461" s="2" t="s">
        <v>1438</v>
      </c>
      <c r="C461" s="36" t="s">
        <v>1358</v>
      </c>
      <c r="D461" s="42">
        <v>0.4</v>
      </c>
      <c r="E461" s="39">
        <v>1245</v>
      </c>
      <c r="F461" s="3" t="s">
        <v>1081</v>
      </c>
      <c r="G461" s="42" t="s">
        <v>2650</v>
      </c>
      <c r="H461" s="42" t="s">
        <v>2940</v>
      </c>
      <c r="I461" s="40">
        <v>60.93333333333333</v>
      </c>
      <c r="J461" s="25">
        <v>1567620.45</v>
      </c>
      <c r="K461" s="39"/>
      <c r="L461" s="39"/>
      <c r="M461" s="39" t="s">
        <v>2892</v>
      </c>
      <c r="N461" s="39"/>
      <c r="O461" s="25">
        <v>7164.81</v>
      </c>
      <c r="P461" s="38" t="s">
        <v>2980</v>
      </c>
      <c r="Q461" s="2" t="s">
        <v>1172</v>
      </c>
    </row>
    <row r="462" spans="1:17" s="76" customFormat="1" ht="31.5" x14ac:dyDescent="0.25">
      <c r="A462" s="72">
        <v>452</v>
      </c>
      <c r="B462" s="2" t="s">
        <v>1439</v>
      </c>
      <c r="C462" s="36" t="s">
        <v>1359</v>
      </c>
      <c r="D462" s="42">
        <v>0.4</v>
      </c>
      <c r="E462" s="39">
        <v>574</v>
      </c>
      <c r="F462" s="3" t="s">
        <v>1082</v>
      </c>
      <c r="G462" s="42" t="s">
        <v>2651</v>
      </c>
      <c r="H462" s="42" t="s">
        <v>2941</v>
      </c>
      <c r="I462" s="40">
        <v>58.93333333333333</v>
      </c>
      <c r="J462" s="25">
        <v>875729.62</v>
      </c>
      <c r="K462" s="39"/>
      <c r="L462" s="39"/>
      <c r="M462" s="39" t="s">
        <v>2892</v>
      </c>
      <c r="N462" s="39"/>
      <c r="O462" s="25">
        <v>4050.8</v>
      </c>
      <c r="P462" s="38" t="s">
        <v>2980</v>
      </c>
      <c r="Q462" s="2" t="s">
        <v>1173</v>
      </c>
    </row>
    <row r="463" spans="1:17" s="76" customFormat="1" ht="31.5" x14ac:dyDescent="0.25">
      <c r="A463" s="72">
        <v>453</v>
      </c>
      <c r="B463" s="2" t="s">
        <v>1440</v>
      </c>
      <c r="C463" s="36" t="s">
        <v>1360</v>
      </c>
      <c r="D463" s="42">
        <v>0.4</v>
      </c>
      <c r="E463" s="39">
        <v>418</v>
      </c>
      <c r="F463" s="3" t="s">
        <v>1083</v>
      </c>
      <c r="G463" s="42" t="s">
        <v>2652</v>
      </c>
      <c r="H463" s="42" t="s">
        <v>2941</v>
      </c>
      <c r="I463" s="40">
        <v>58.93333333333333</v>
      </c>
      <c r="J463" s="25">
        <v>359000</v>
      </c>
      <c r="K463" s="39"/>
      <c r="L463" s="39"/>
      <c r="M463" s="39" t="s">
        <v>2892</v>
      </c>
      <c r="N463" s="39"/>
      <c r="O463" s="25">
        <v>1660.6</v>
      </c>
      <c r="P463" s="38" t="s">
        <v>2980</v>
      </c>
      <c r="Q463" s="2" t="s">
        <v>1174</v>
      </c>
    </row>
    <row r="464" spans="1:17" s="76" customFormat="1" ht="31.5" x14ac:dyDescent="0.25">
      <c r="A464" s="72">
        <v>454</v>
      </c>
      <c r="B464" s="2" t="s">
        <v>1441</v>
      </c>
      <c r="C464" s="36" t="s">
        <v>1361</v>
      </c>
      <c r="D464" s="42">
        <v>0.4</v>
      </c>
      <c r="E464" s="39">
        <v>690</v>
      </c>
      <c r="F464" s="3" t="s">
        <v>1084</v>
      </c>
      <c r="G464" s="42" t="s">
        <v>2653</v>
      </c>
      <c r="H464" s="42" t="s">
        <v>2894</v>
      </c>
      <c r="I464" s="40">
        <v>53.333333333333336</v>
      </c>
      <c r="J464" s="25">
        <v>784077</v>
      </c>
      <c r="K464" s="39"/>
      <c r="L464" s="39"/>
      <c r="M464" s="39" t="s">
        <v>2892</v>
      </c>
      <c r="N464" s="39"/>
      <c r="O464" s="25">
        <v>3749.13</v>
      </c>
      <c r="P464" s="38" t="s">
        <v>2980</v>
      </c>
      <c r="Q464" s="2" t="s">
        <v>1171</v>
      </c>
    </row>
    <row r="465" spans="1:17" s="76" customFormat="1" ht="31.5" x14ac:dyDescent="0.25">
      <c r="A465" s="72">
        <v>455</v>
      </c>
      <c r="B465" s="2" t="s">
        <v>1442</v>
      </c>
      <c r="C465" s="42" t="s">
        <v>1362</v>
      </c>
      <c r="D465" s="3">
        <v>0.4</v>
      </c>
      <c r="E465" s="39">
        <v>3520</v>
      </c>
      <c r="F465" s="3" t="s">
        <v>1085</v>
      </c>
      <c r="G465" s="42" t="s">
        <v>2654</v>
      </c>
      <c r="H465" s="42" t="s">
        <v>2942</v>
      </c>
      <c r="I465" s="40">
        <v>41.266666666666666</v>
      </c>
      <c r="J465" s="25">
        <v>3303034.27</v>
      </c>
      <c r="K465" s="39"/>
      <c r="L465" s="39"/>
      <c r="M465" s="39" t="s">
        <v>2892</v>
      </c>
      <c r="N465" s="39"/>
      <c r="O465" s="25">
        <v>16701.95</v>
      </c>
      <c r="P465" s="38" t="s">
        <v>2980</v>
      </c>
      <c r="Q465" s="2" t="s">
        <v>1175</v>
      </c>
    </row>
    <row r="466" spans="1:17" s="76" customFormat="1" ht="31.5" x14ac:dyDescent="0.25">
      <c r="A466" s="72">
        <v>456</v>
      </c>
      <c r="B466" s="2" t="s">
        <v>1443</v>
      </c>
      <c r="C466" s="42" t="s">
        <v>1363</v>
      </c>
      <c r="D466" s="42">
        <v>0.4</v>
      </c>
      <c r="E466" s="39">
        <v>2376</v>
      </c>
      <c r="F466" s="3" t="s">
        <v>1086</v>
      </c>
      <c r="G466" s="42" t="s">
        <v>2655</v>
      </c>
      <c r="H466" s="42" t="s">
        <v>2943</v>
      </c>
      <c r="I466" s="40">
        <v>36.633333333333333</v>
      </c>
      <c r="J466" s="25">
        <v>2345364.7599999998</v>
      </c>
      <c r="K466" s="39"/>
      <c r="L466" s="39"/>
      <c r="M466" s="39" t="s">
        <v>2892</v>
      </c>
      <c r="N466" s="39"/>
      <c r="O466" s="25">
        <v>12052.36</v>
      </c>
      <c r="P466" s="38" t="s">
        <v>2980</v>
      </c>
      <c r="Q466" s="2" t="s">
        <v>1176</v>
      </c>
    </row>
    <row r="467" spans="1:17" s="76" customFormat="1" ht="31.5" x14ac:dyDescent="0.25">
      <c r="A467" s="72">
        <v>457</v>
      </c>
      <c r="B467" s="2" t="s">
        <v>1444</v>
      </c>
      <c r="C467" s="42" t="s">
        <v>1364</v>
      </c>
      <c r="D467" s="3">
        <v>0.4</v>
      </c>
      <c r="E467" s="39">
        <v>2350</v>
      </c>
      <c r="F467" s="3" t="s">
        <v>1087</v>
      </c>
      <c r="G467" s="42" t="s">
        <v>2656</v>
      </c>
      <c r="H467" s="42" t="s">
        <v>2944</v>
      </c>
      <c r="I467" s="40">
        <v>10</v>
      </c>
      <c r="J467" s="25">
        <v>4045667.3</v>
      </c>
      <c r="K467" s="39"/>
      <c r="L467" s="39"/>
      <c r="M467" s="39" t="s">
        <v>2892</v>
      </c>
      <c r="N467" s="39"/>
      <c r="O467" s="25">
        <v>22475.93</v>
      </c>
      <c r="P467" s="38" t="s">
        <v>2980</v>
      </c>
      <c r="Q467" s="2" t="s">
        <v>1177</v>
      </c>
    </row>
    <row r="468" spans="1:17" s="76" customFormat="1" ht="31.5" x14ac:dyDescent="0.25">
      <c r="A468" s="72">
        <v>458</v>
      </c>
      <c r="B468" s="2" t="s">
        <v>1445</v>
      </c>
      <c r="C468" s="42" t="s">
        <v>1365</v>
      </c>
      <c r="D468" s="42">
        <v>0.4</v>
      </c>
      <c r="E468" s="39">
        <v>3736</v>
      </c>
      <c r="F468" s="3" t="s">
        <v>1088</v>
      </c>
      <c r="G468" s="42" t="s">
        <v>2657</v>
      </c>
      <c r="H468" s="42" t="s">
        <v>2944</v>
      </c>
      <c r="I468" s="40">
        <v>10</v>
      </c>
      <c r="J468" s="25">
        <v>6948442.8300000001</v>
      </c>
      <c r="K468" s="39"/>
      <c r="L468" s="39"/>
      <c r="M468" s="39" t="s">
        <v>2892</v>
      </c>
      <c r="N468" s="39"/>
      <c r="O468" s="25">
        <v>38602.46</v>
      </c>
      <c r="P468" s="38" t="s">
        <v>2980</v>
      </c>
      <c r="Q468" s="2" t="s">
        <v>1177</v>
      </c>
    </row>
    <row r="469" spans="1:17" s="76" customFormat="1" ht="31.5" x14ac:dyDescent="0.25">
      <c r="A469" s="72">
        <v>459</v>
      </c>
      <c r="B469" s="2" t="s">
        <v>1446</v>
      </c>
      <c r="C469" s="42" t="s">
        <v>1366</v>
      </c>
      <c r="D469" s="42">
        <v>0.4</v>
      </c>
      <c r="E469" s="39">
        <v>1695</v>
      </c>
      <c r="F469" s="3" t="s">
        <v>1089</v>
      </c>
      <c r="G469" s="42" t="s">
        <v>2658</v>
      </c>
      <c r="H469" s="42" t="s">
        <v>2945</v>
      </c>
      <c r="I469" s="40">
        <v>30.533333333333335</v>
      </c>
      <c r="J469" s="25">
        <v>2660396.2000000002</v>
      </c>
      <c r="K469" s="39"/>
      <c r="L469" s="39"/>
      <c r="M469" s="39" t="s">
        <v>2892</v>
      </c>
      <c r="N469" s="39"/>
      <c r="O469" s="25">
        <v>13979.23</v>
      </c>
      <c r="P469" s="38" t="s">
        <v>2980</v>
      </c>
      <c r="Q469" s="2" t="s">
        <v>1178</v>
      </c>
    </row>
    <row r="470" spans="1:17" s="76" customFormat="1" ht="31.5" x14ac:dyDescent="0.25">
      <c r="A470" s="72">
        <v>460</v>
      </c>
      <c r="B470" s="2" t="s">
        <v>1447</v>
      </c>
      <c r="C470" s="42" t="s">
        <v>1367</v>
      </c>
      <c r="D470" s="42">
        <v>0.4</v>
      </c>
      <c r="E470" s="39">
        <v>1590</v>
      </c>
      <c r="F470" s="3" t="s">
        <v>1090</v>
      </c>
      <c r="G470" s="42" t="s">
        <v>2659</v>
      </c>
      <c r="H470" s="42" t="s">
        <v>2946</v>
      </c>
      <c r="I470" s="40">
        <v>23.133333333333333</v>
      </c>
      <c r="J470" s="25">
        <v>2205546.06</v>
      </c>
      <c r="K470" s="39"/>
      <c r="L470" s="39"/>
      <c r="M470" s="39" t="s">
        <v>2892</v>
      </c>
      <c r="N470" s="39"/>
      <c r="O470" s="25">
        <v>11901.59</v>
      </c>
      <c r="P470" s="38" t="s">
        <v>2980</v>
      </c>
      <c r="Q470" s="2" t="s">
        <v>1179</v>
      </c>
    </row>
    <row r="471" spans="1:17" s="76" customFormat="1" ht="31.5" x14ac:dyDescent="0.25">
      <c r="A471" s="72">
        <v>461</v>
      </c>
      <c r="B471" s="2" t="s">
        <v>1448</v>
      </c>
      <c r="C471" s="42" t="s">
        <v>1368</v>
      </c>
      <c r="D471" s="42">
        <v>0.4</v>
      </c>
      <c r="E471" s="39">
        <v>1900</v>
      </c>
      <c r="F471" s="3" t="s">
        <v>1091</v>
      </c>
      <c r="G471" s="42" t="s">
        <v>2660</v>
      </c>
      <c r="H471" s="42" t="s">
        <v>2947</v>
      </c>
      <c r="I471" s="40">
        <v>50.633333333333333</v>
      </c>
      <c r="J471" s="25">
        <v>3627714.46</v>
      </c>
      <c r="K471" s="39"/>
      <c r="L471" s="39"/>
      <c r="M471" s="39" t="s">
        <v>2892</v>
      </c>
      <c r="N471" s="39"/>
      <c r="O471" s="25">
        <v>17611.28</v>
      </c>
      <c r="P471" s="38" t="s">
        <v>2980</v>
      </c>
      <c r="Q471" s="2" t="s">
        <v>1180</v>
      </c>
    </row>
    <row r="472" spans="1:17" s="76" customFormat="1" ht="31.5" x14ac:dyDescent="0.25">
      <c r="A472" s="72">
        <v>462</v>
      </c>
      <c r="B472" s="2" t="s">
        <v>1449</v>
      </c>
      <c r="C472" s="42" t="s">
        <v>1369</v>
      </c>
      <c r="D472" s="42">
        <v>0.4</v>
      </c>
      <c r="E472" s="39">
        <v>594</v>
      </c>
      <c r="F472" s="3" t="s">
        <v>1092</v>
      </c>
      <c r="G472" s="42" t="s">
        <v>2661</v>
      </c>
      <c r="H472" s="42" t="s">
        <v>2948</v>
      </c>
      <c r="I472" s="40">
        <v>19.333333333333332</v>
      </c>
      <c r="J472" s="25">
        <v>2121244.08</v>
      </c>
      <c r="K472" s="39"/>
      <c r="L472" s="39"/>
      <c r="M472" s="39" t="s">
        <v>2892</v>
      </c>
      <c r="N472" s="39"/>
      <c r="O472" s="25">
        <v>11552.18</v>
      </c>
      <c r="P472" s="38" t="s">
        <v>2980</v>
      </c>
      <c r="Q472" s="2" t="s">
        <v>1181</v>
      </c>
    </row>
    <row r="473" spans="1:17" s="76" customFormat="1" ht="31.5" x14ac:dyDescent="0.25">
      <c r="A473" s="72">
        <v>463</v>
      </c>
      <c r="B473" s="2" t="s">
        <v>1450</v>
      </c>
      <c r="C473" s="42" t="s">
        <v>1370</v>
      </c>
      <c r="D473" s="42">
        <v>0.4</v>
      </c>
      <c r="E473" s="39">
        <v>775</v>
      </c>
      <c r="F473" s="3" t="s">
        <v>1093</v>
      </c>
      <c r="G473" s="42" t="s">
        <v>2662</v>
      </c>
      <c r="H473" s="42" t="s">
        <v>2949</v>
      </c>
      <c r="I473" s="40">
        <v>25.6</v>
      </c>
      <c r="J473" s="25">
        <v>854900.03</v>
      </c>
      <c r="K473" s="39"/>
      <c r="L473" s="39"/>
      <c r="M473" s="39" t="s">
        <v>2892</v>
      </c>
      <c r="N473" s="39"/>
      <c r="O473" s="25">
        <v>4569.17</v>
      </c>
      <c r="P473" s="38" t="s">
        <v>2980</v>
      </c>
      <c r="Q473" s="2" t="s">
        <v>1181</v>
      </c>
    </row>
    <row r="474" spans="1:17" s="76" customFormat="1" ht="31.5" x14ac:dyDescent="0.25">
      <c r="A474" s="72">
        <v>464</v>
      </c>
      <c r="B474" s="2" t="s">
        <v>1451</v>
      </c>
      <c r="C474" s="42" t="s">
        <v>1371</v>
      </c>
      <c r="D474" s="42">
        <v>0.4</v>
      </c>
      <c r="E474" s="39">
        <v>1322</v>
      </c>
      <c r="F474" s="3" t="s">
        <v>1094</v>
      </c>
      <c r="G474" s="42" t="s">
        <v>2663</v>
      </c>
      <c r="H474" s="42" t="s">
        <v>2950</v>
      </c>
      <c r="I474" s="40">
        <v>31.5</v>
      </c>
      <c r="J474" s="25">
        <v>2628937.7400000002</v>
      </c>
      <c r="K474" s="39"/>
      <c r="L474" s="39"/>
      <c r="M474" s="39" t="s">
        <v>2892</v>
      </c>
      <c r="N474" s="39"/>
      <c r="O474" s="25">
        <v>13764.78</v>
      </c>
      <c r="P474" s="38" t="s">
        <v>2980</v>
      </c>
      <c r="Q474" s="2" t="s">
        <v>1002</v>
      </c>
    </row>
    <row r="475" spans="1:17" s="76" customFormat="1" ht="31.5" x14ac:dyDescent="0.25">
      <c r="A475" s="72">
        <v>465</v>
      </c>
      <c r="B475" s="2" t="s">
        <v>1452</v>
      </c>
      <c r="C475" s="42" t="s">
        <v>1372</v>
      </c>
      <c r="D475" s="42">
        <v>0.4</v>
      </c>
      <c r="E475" s="39">
        <v>193</v>
      </c>
      <c r="F475" s="3" t="s">
        <v>1095</v>
      </c>
      <c r="G475" s="42" t="s">
        <v>2664</v>
      </c>
      <c r="H475" s="42" t="s">
        <v>2951</v>
      </c>
      <c r="I475" s="40">
        <v>22</v>
      </c>
      <c r="J475" s="25">
        <v>136246.07</v>
      </c>
      <c r="K475" s="39"/>
      <c r="L475" s="39"/>
      <c r="M475" s="39" t="s">
        <v>2892</v>
      </c>
      <c r="N475" s="39"/>
      <c r="O475" s="25">
        <v>737.5</v>
      </c>
      <c r="P475" s="38" t="s">
        <v>2980</v>
      </c>
      <c r="Q475" s="2" t="s">
        <v>1182</v>
      </c>
    </row>
    <row r="476" spans="1:17" s="76" customFormat="1" ht="31.5" x14ac:dyDescent="0.25">
      <c r="A476" s="72">
        <v>466</v>
      </c>
      <c r="B476" s="2" t="s">
        <v>1452</v>
      </c>
      <c r="C476" s="42" t="s">
        <v>1372</v>
      </c>
      <c r="D476" s="42">
        <v>0.4</v>
      </c>
      <c r="E476" s="39">
        <v>184</v>
      </c>
      <c r="F476" s="3" t="s">
        <v>1096</v>
      </c>
      <c r="G476" s="42" t="s">
        <v>2665</v>
      </c>
      <c r="H476" s="39">
        <v>2022</v>
      </c>
      <c r="I476" s="40"/>
      <c r="J476" s="41"/>
      <c r="K476" s="39"/>
      <c r="L476" s="39"/>
      <c r="M476" s="39" t="s">
        <v>2892</v>
      </c>
      <c r="N476" s="39"/>
      <c r="O476" s="41"/>
      <c r="P476" s="39"/>
      <c r="Q476" s="2" t="s">
        <v>1183</v>
      </c>
    </row>
    <row r="477" spans="1:17" s="76" customFormat="1" ht="31.5" x14ac:dyDescent="0.25">
      <c r="A477" s="72">
        <v>467</v>
      </c>
      <c r="B477" s="2" t="s">
        <v>1453</v>
      </c>
      <c r="C477" s="42" t="s">
        <v>1372</v>
      </c>
      <c r="D477" s="42">
        <v>0.4</v>
      </c>
      <c r="E477" s="39">
        <v>222</v>
      </c>
      <c r="F477" s="3" t="s">
        <v>1097</v>
      </c>
      <c r="G477" s="42" t="s">
        <v>2666</v>
      </c>
      <c r="H477" s="42" t="s">
        <v>2952</v>
      </c>
      <c r="I477" s="40">
        <v>29.333333333333332</v>
      </c>
      <c r="J477" s="25">
        <v>104166.67</v>
      </c>
      <c r="K477" s="39"/>
      <c r="L477" s="39"/>
      <c r="M477" s="39" t="s">
        <v>2892</v>
      </c>
      <c r="N477" s="39"/>
      <c r="O477" s="25">
        <v>551.16999999999996</v>
      </c>
      <c r="P477" s="38" t="s">
        <v>2980</v>
      </c>
      <c r="Q477" s="2" t="s">
        <v>1184</v>
      </c>
    </row>
    <row r="478" spans="1:17" s="76" customFormat="1" ht="31.5" x14ac:dyDescent="0.25">
      <c r="A478" s="72">
        <v>468</v>
      </c>
      <c r="B478" s="2" t="s">
        <v>1454</v>
      </c>
      <c r="C478" s="42" t="s">
        <v>1373</v>
      </c>
      <c r="D478" s="42">
        <v>0.4</v>
      </c>
      <c r="E478" s="39">
        <v>48</v>
      </c>
      <c r="F478" s="3" t="s">
        <v>1098</v>
      </c>
      <c r="G478" s="42" t="s">
        <v>2667</v>
      </c>
      <c r="H478" s="42" t="s">
        <v>2916</v>
      </c>
      <c r="I478" s="40">
        <v>26.333333333333332</v>
      </c>
      <c r="J478" s="25">
        <v>154525.16</v>
      </c>
      <c r="K478" s="39"/>
      <c r="L478" s="39"/>
      <c r="M478" s="39" t="s">
        <v>2892</v>
      </c>
      <c r="N478" s="39"/>
      <c r="O478" s="25">
        <v>825.89</v>
      </c>
      <c r="P478" s="38" t="s">
        <v>2980</v>
      </c>
      <c r="Q478" s="2" t="s">
        <v>1185</v>
      </c>
    </row>
    <row r="479" spans="1:17" s="76" customFormat="1" ht="31.5" x14ac:dyDescent="0.25">
      <c r="A479" s="72">
        <v>469</v>
      </c>
      <c r="B479" s="2" t="s">
        <v>1455</v>
      </c>
      <c r="C479" s="36" t="s">
        <v>1374</v>
      </c>
      <c r="D479" s="3">
        <v>0.4</v>
      </c>
      <c r="E479" s="39">
        <v>2080</v>
      </c>
      <c r="F479" s="3" t="s">
        <v>1099</v>
      </c>
      <c r="G479" s="42" t="s">
        <v>2668</v>
      </c>
      <c r="H479" s="42" t="s">
        <v>2953</v>
      </c>
      <c r="I479" s="40">
        <v>41.766666666666666</v>
      </c>
      <c r="J479" s="25">
        <v>5047651.38</v>
      </c>
      <c r="K479" s="39"/>
      <c r="L479" s="39"/>
      <c r="M479" s="39" t="s">
        <v>2892</v>
      </c>
      <c r="N479" s="39"/>
      <c r="O479" s="25">
        <v>25527.13</v>
      </c>
      <c r="P479" s="38" t="s">
        <v>2980</v>
      </c>
      <c r="Q479" s="2" t="s">
        <v>1041</v>
      </c>
    </row>
    <row r="480" spans="1:17" s="76" customFormat="1" ht="31.5" x14ac:dyDescent="0.25">
      <c r="A480" s="72">
        <v>470</v>
      </c>
      <c r="B480" s="2" t="s">
        <v>1456</v>
      </c>
      <c r="C480" s="36" t="s">
        <v>1374</v>
      </c>
      <c r="D480" s="3">
        <v>0.4</v>
      </c>
      <c r="E480" s="39">
        <v>2850</v>
      </c>
      <c r="F480" s="3" t="s">
        <v>1100</v>
      </c>
      <c r="G480" s="42" t="s">
        <v>2669</v>
      </c>
      <c r="H480" s="42" t="s">
        <v>2954</v>
      </c>
      <c r="I480" s="40">
        <v>28.966666666666665</v>
      </c>
      <c r="J480" s="25">
        <v>5124074.18</v>
      </c>
      <c r="K480" s="39"/>
      <c r="L480" s="39"/>
      <c r="M480" s="39" t="s">
        <v>2892</v>
      </c>
      <c r="N480" s="39"/>
      <c r="O480" s="25">
        <v>27112.87</v>
      </c>
      <c r="P480" s="38" t="s">
        <v>2980</v>
      </c>
      <c r="Q480" s="2" t="s">
        <v>1186</v>
      </c>
    </row>
    <row r="481" spans="1:17" s="76" customFormat="1" ht="31.5" x14ac:dyDescent="0.25">
      <c r="A481" s="72">
        <v>471</v>
      </c>
      <c r="B481" s="2" t="s">
        <v>1457</v>
      </c>
      <c r="C481" s="36" t="s">
        <v>1375</v>
      </c>
      <c r="D481" s="42">
        <v>0.4</v>
      </c>
      <c r="E481" s="39">
        <v>96</v>
      </c>
      <c r="F481" s="3" t="s">
        <v>1101</v>
      </c>
      <c r="G481" s="42" t="s">
        <v>2670</v>
      </c>
      <c r="H481" s="42" t="s">
        <v>2955</v>
      </c>
      <c r="I481" s="40">
        <v>25.366666666666667</v>
      </c>
      <c r="J481" s="25">
        <v>422513</v>
      </c>
      <c r="K481" s="39"/>
      <c r="L481" s="39"/>
      <c r="M481" s="39" t="s">
        <v>2892</v>
      </c>
      <c r="N481" s="39"/>
      <c r="O481" s="25">
        <v>2265.54</v>
      </c>
      <c r="P481" s="38" t="s">
        <v>2980</v>
      </c>
      <c r="Q481" s="2" t="s">
        <v>1174</v>
      </c>
    </row>
    <row r="482" spans="1:17" s="76" customFormat="1" ht="31.5" x14ac:dyDescent="0.25">
      <c r="A482" s="72">
        <v>472</v>
      </c>
      <c r="B482" s="2" t="s">
        <v>1458</v>
      </c>
      <c r="C482" s="42" t="s">
        <v>1376</v>
      </c>
      <c r="D482" s="42">
        <v>0.4</v>
      </c>
      <c r="E482" s="39">
        <v>57</v>
      </c>
      <c r="F482" s="3" t="s">
        <v>1102</v>
      </c>
      <c r="G482" s="42" t="s">
        <v>2671</v>
      </c>
      <c r="H482" s="23">
        <v>45093</v>
      </c>
      <c r="I482" s="40">
        <v>18.8</v>
      </c>
      <c r="J482" s="41">
        <v>1000</v>
      </c>
      <c r="K482" s="39"/>
      <c r="L482" s="39"/>
      <c r="M482" s="39" t="s">
        <v>2892</v>
      </c>
      <c r="N482" s="39"/>
      <c r="O482" s="41">
        <v>5.56</v>
      </c>
      <c r="P482" s="38" t="s">
        <v>2980</v>
      </c>
      <c r="Q482" s="2" t="s">
        <v>652</v>
      </c>
    </row>
    <row r="483" spans="1:17" s="76" customFormat="1" ht="31.5" x14ac:dyDescent="0.25">
      <c r="A483" s="72">
        <v>473</v>
      </c>
      <c r="B483" s="2" t="s">
        <v>1459</v>
      </c>
      <c r="C483" s="42" t="s">
        <v>1377</v>
      </c>
      <c r="D483" s="42">
        <v>0.4</v>
      </c>
      <c r="E483" s="39">
        <v>97</v>
      </c>
      <c r="F483" s="3" t="s">
        <v>1103</v>
      </c>
      <c r="G483" s="42" t="s">
        <v>2672</v>
      </c>
      <c r="H483" s="23">
        <v>45093</v>
      </c>
      <c r="I483" s="40">
        <v>18.8</v>
      </c>
      <c r="J483" s="41">
        <v>1000</v>
      </c>
      <c r="K483" s="39"/>
      <c r="L483" s="39"/>
      <c r="M483" s="39" t="s">
        <v>2892</v>
      </c>
      <c r="N483" s="39"/>
      <c r="O483" s="41">
        <v>5.56</v>
      </c>
      <c r="P483" s="38" t="s">
        <v>2980</v>
      </c>
      <c r="Q483" s="2" t="s">
        <v>652</v>
      </c>
    </row>
    <row r="484" spans="1:17" s="76" customFormat="1" ht="31.5" x14ac:dyDescent="0.25">
      <c r="A484" s="72">
        <v>474</v>
      </c>
      <c r="B484" s="2" t="s">
        <v>1460</v>
      </c>
      <c r="C484" s="42" t="s">
        <v>1378</v>
      </c>
      <c r="D484" s="42">
        <v>0.4</v>
      </c>
      <c r="E484" s="39">
        <v>50</v>
      </c>
      <c r="F484" s="3" t="s">
        <v>1104</v>
      </c>
      <c r="G484" s="42" t="s">
        <v>2673</v>
      </c>
      <c r="H484" s="23">
        <v>45093</v>
      </c>
      <c r="I484" s="40">
        <v>18.8</v>
      </c>
      <c r="J484" s="41">
        <v>1000</v>
      </c>
      <c r="K484" s="39"/>
      <c r="L484" s="39"/>
      <c r="M484" s="39" t="s">
        <v>2892</v>
      </c>
      <c r="N484" s="39"/>
      <c r="O484" s="41">
        <v>5.56</v>
      </c>
      <c r="P484" s="38" t="s">
        <v>2980</v>
      </c>
      <c r="Q484" s="2" t="s">
        <v>652</v>
      </c>
    </row>
    <row r="485" spans="1:17" s="76" customFormat="1" ht="31.5" x14ac:dyDescent="0.25">
      <c r="A485" s="72">
        <v>475</v>
      </c>
      <c r="B485" s="2" t="s">
        <v>1461</v>
      </c>
      <c r="C485" s="42" t="s">
        <v>1379</v>
      </c>
      <c r="D485" s="42">
        <v>0.4</v>
      </c>
      <c r="E485" s="39">
        <v>72</v>
      </c>
      <c r="F485" s="3" t="s">
        <v>1105</v>
      </c>
      <c r="G485" s="42" t="s">
        <v>2674</v>
      </c>
      <c r="H485" s="23">
        <v>45093</v>
      </c>
      <c r="I485" s="40">
        <v>18.8</v>
      </c>
      <c r="J485" s="41">
        <v>1000</v>
      </c>
      <c r="K485" s="39"/>
      <c r="L485" s="39"/>
      <c r="M485" s="39" t="s">
        <v>2892</v>
      </c>
      <c r="N485" s="39"/>
      <c r="O485" s="41">
        <v>5.56</v>
      </c>
      <c r="P485" s="38" t="s">
        <v>2980</v>
      </c>
      <c r="Q485" s="2" t="s">
        <v>652</v>
      </c>
    </row>
    <row r="486" spans="1:17" s="76" customFormat="1" ht="31.5" x14ac:dyDescent="0.25">
      <c r="A486" s="72">
        <v>476</v>
      </c>
      <c r="B486" s="2" t="s">
        <v>1462</v>
      </c>
      <c r="C486" s="42" t="s">
        <v>1380</v>
      </c>
      <c r="D486" s="42">
        <v>0.4</v>
      </c>
      <c r="E486" s="39">
        <v>130</v>
      </c>
      <c r="F486" s="3" t="s">
        <v>1106</v>
      </c>
      <c r="G486" s="42" t="s">
        <v>2675</v>
      </c>
      <c r="H486" s="23">
        <v>45093</v>
      </c>
      <c r="I486" s="40">
        <v>18.8</v>
      </c>
      <c r="J486" s="41">
        <v>1000</v>
      </c>
      <c r="K486" s="39"/>
      <c r="L486" s="39"/>
      <c r="M486" s="39" t="s">
        <v>2892</v>
      </c>
      <c r="N486" s="39"/>
      <c r="O486" s="41">
        <v>5.56</v>
      </c>
      <c r="P486" s="38" t="s">
        <v>2980</v>
      </c>
      <c r="Q486" s="2" t="s">
        <v>652</v>
      </c>
    </row>
    <row r="487" spans="1:17" s="76" customFormat="1" ht="31.5" x14ac:dyDescent="0.25">
      <c r="A487" s="72">
        <v>477</v>
      </c>
      <c r="B487" s="2" t="s">
        <v>1463</v>
      </c>
      <c r="C487" s="42" t="s">
        <v>1381</v>
      </c>
      <c r="D487" s="42">
        <v>0.4</v>
      </c>
      <c r="E487" s="39">
        <v>2166</v>
      </c>
      <c r="F487" s="3" t="s">
        <v>1107</v>
      </c>
      <c r="G487" s="42" t="s">
        <v>2676</v>
      </c>
      <c r="H487" s="42" t="s">
        <v>2894</v>
      </c>
      <c r="I487" s="40">
        <v>53.333333333333336</v>
      </c>
      <c r="J487" s="25">
        <v>2882611.46</v>
      </c>
      <c r="K487" s="39"/>
      <c r="L487" s="39"/>
      <c r="M487" s="39" t="s">
        <v>2892</v>
      </c>
      <c r="N487" s="39"/>
      <c r="O487" s="25">
        <v>13783.44</v>
      </c>
      <c r="P487" s="38" t="s">
        <v>2980</v>
      </c>
      <c r="Q487" s="2" t="s">
        <v>1187</v>
      </c>
    </row>
    <row r="488" spans="1:17" s="76" customFormat="1" ht="31.5" x14ac:dyDescent="0.25">
      <c r="A488" s="72">
        <v>478</v>
      </c>
      <c r="B488" s="2" t="s">
        <v>1464</v>
      </c>
      <c r="C488" s="42" t="s">
        <v>1382</v>
      </c>
      <c r="D488" s="3">
        <v>0.4</v>
      </c>
      <c r="E488" s="39">
        <v>2404</v>
      </c>
      <c r="F488" s="3" t="s">
        <v>1108</v>
      </c>
      <c r="G488" s="42" t="s">
        <v>2677</v>
      </c>
      <c r="H488" s="23">
        <v>45251</v>
      </c>
      <c r="I488" s="40">
        <v>13.533333333333333</v>
      </c>
      <c r="J488" s="41">
        <v>1000</v>
      </c>
      <c r="K488" s="39"/>
      <c r="L488" s="39"/>
      <c r="M488" s="39" t="s">
        <v>2892</v>
      </c>
      <c r="N488" s="39"/>
      <c r="O488" s="41">
        <v>5.56</v>
      </c>
      <c r="P488" s="38" t="s">
        <v>2980</v>
      </c>
      <c r="Q488" s="2" t="s">
        <v>1188</v>
      </c>
    </row>
    <row r="489" spans="1:17" s="76" customFormat="1" ht="31.5" x14ac:dyDescent="0.25">
      <c r="A489" s="72">
        <v>479</v>
      </c>
      <c r="B489" s="87" t="s">
        <v>1465</v>
      </c>
      <c r="C489" s="42" t="s">
        <v>1383</v>
      </c>
      <c r="D489" s="42">
        <v>0.4</v>
      </c>
      <c r="E489" s="39">
        <v>229</v>
      </c>
      <c r="F489" s="3" t="s">
        <v>1109</v>
      </c>
      <c r="G489" s="42" t="s">
        <v>2678</v>
      </c>
      <c r="H489" s="42" t="s">
        <v>2919</v>
      </c>
      <c r="I489" s="40">
        <v>41.93333333333333</v>
      </c>
      <c r="J489" s="25">
        <v>315142.33</v>
      </c>
      <c r="K489" s="39"/>
      <c r="L489" s="39"/>
      <c r="M489" s="39" t="s">
        <v>2892</v>
      </c>
      <c r="N489" s="39"/>
      <c r="O489" s="25">
        <v>3751.7</v>
      </c>
      <c r="P489" s="38" t="s">
        <v>2980</v>
      </c>
      <c r="Q489" s="2" t="s">
        <v>1027</v>
      </c>
    </row>
    <row r="490" spans="1:17" s="76" customFormat="1" ht="31.5" x14ac:dyDescent="0.25">
      <c r="A490" s="72">
        <v>480</v>
      </c>
      <c r="B490" s="87" t="s">
        <v>1466</v>
      </c>
      <c r="C490" s="42" t="s">
        <v>1384</v>
      </c>
      <c r="D490" s="3">
        <v>0.4</v>
      </c>
      <c r="E490" s="39">
        <v>79</v>
      </c>
      <c r="F490" s="3" t="s">
        <v>1110</v>
      </c>
      <c r="G490" s="42" t="s">
        <v>2679</v>
      </c>
      <c r="H490" s="42" t="s">
        <v>2919</v>
      </c>
      <c r="I490" s="40">
        <v>41.93333333333333</v>
      </c>
      <c r="J490" s="25">
        <v>108715.17</v>
      </c>
      <c r="K490" s="39"/>
      <c r="L490" s="39"/>
      <c r="M490" s="39" t="s">
        <v>2892</v>
      </c>
      <c r="N490" s="39"/>
      <c r="O490" s="25">
        <v>1294.23</v>
      </c>
      <c r="P490" s="38" t="s">
        <v>2980</v>
      </c>
      <c r="Q490" s="2" t="s">
        <v>1027</v>
      </c>
    </row>
    <row r="491" spans="1:17" s="76" customFormat="1" ht="31.5" x14ac:dyDescent="0.25">
      <c r="A491" s="72">
        <v>481</v>
      </c>
      <c r="B491" s="87" t="s">
        <v>1467</v>
      </c>
      <c r="C491" s="42" t="s">
        <v>1385</v>
      </c>
      <c r="D491" s="3">
        <v>0.4</v>
      </c>
      <c r="E491" s="39">
        <v>193</v>
      </c>
      <c r="F491" s="3" t="s">
        <v>1111</v>
      </c>
      <c r="G491" s="42" t="s">
        <v>2680</v>
      </c>
      <c r="H491" s="42" t="s">
        <v>2919</v>
      </c>
      <c r="I491" s="40">
        <v>41.93333333333333</v>
      </c>
      <c r="J491" s="25">
        <v>518701.6</v>
      </c>
      <c r="K491" s="39"/>
      <c r="L491" s="39"/>
      <c r="M491" s="39" t="s">
        <v>2892</v>
      </c>
      <c r="N491" s="39"/>
      <c r="O491" s="25">
        <v>4672.99</v>
      </c>
      <c r="P491" s="38" t="s">
        <v>2980</v>
      </c>
      <c r="Q491" s="2" t="s">
        <v>1027</v>
      </c>
    </row>
    <row r="492" spans="1:17" s="76" customFormat="1" ht="31.5" x14ac:dyDescent="0.25">
      <c r="A492" s="72">
        <v>482</v>
      </c>
      <c r="B492" s="87" t="s">
        <v>1468</v>
      </c>
      <c r="C492" s="42" t="s">
        <v>1386</v>
      </c>
      <c r="D492" s="42">
        <v>0.4</v>
      </c>
      <c r="E492" s="39">
        <v>213</v>
      </c>
      <c r="F492" s="3" t="s">
        <v>1112</v>
      </c>
      <c r="G492" s="42" t="s">
        <v>2681</v>
      </c>
      <c r="H492" s="42" t="s">
        <v>2919</v>
      </c>
      <c r="I492" s="40">
        <v>41.93333333333333</v>
      </c>
      <c r="J492" s="25">
        <v>572382.97</v>
      </c>
      <c r="K492" s="39"/>
      <c r="L492" s="39"/>
      <c r="M492" s="39" t="s">
        <v>2892</v>
      </c>
      <c r="N492" s="39"/>
      <c r="O492" s="25">
        <v>5156.6000000000004</v>
      </c>
      <c r="P492" s="38" t="s">
        <v>2980</v>
      </c>
      <c r="Q492" s="2" t="s">
        <v>1027</v>
      </c>
    </row>
    <row r="493" spans="1:17" s="76" customFormat="1" ht="31.5" x14ac:dyDescent="0.25">
      <c r="A493" s="72">
        <v>483</v>
      </c>
      <c r="B493" s="2" t="s">
        <v>1469</v>
      </c>
      <c r="C493" s="36" t="s">
        <v>1387</v>
      </c>
      <c r="D493" s="42">
        <v>0.4</v>
      </c>
      <c r="E493" s="39">
        <v>2834</v>
      </c>
      <c r="F493" s="3" t="s">
        <v>1113</v>
      </c>
      <c r="G493" s="42" t="s">
        <v>2683</v>
      </c>
      <c r="H493" s="42" t="s">
        <v>2956</v>
      </c>
      <c r="I493" s="40">
        <v>60.1</v>
      </c>
      <c r="J493" s="25">
        <v>1666666.67</v>
      </c>
      <c r="K493" s="39"/>
      <c r="L493" s="39"/>
      <c r="M493" s="39" t="s">
        <v>2892</v>
      </c>
      <c r="N493" s="39"/>
      <c r="O493" s="25">
        <v>7663.79</v>
      </c>
      <c r="P493" s="38" t="s">
        <v>2980</v>
      </c>
      <c r="Q493" s="2" t="s">
        <v>1189</v>
      </c>
    </row>
    <row r="494" spans="1:17" s="76" customFormat="1" ht="31.5" x14ac:dyDescent="0.25">
      <c r="A494" s="72">
        <v>484</v>
      </c>
      <c r="B494" s="2" t="s">
        <v>1470</v>
      </c>
      <c r="C494" s="36" t="s">
        <v>1387</v>
      </c>
      <c r="D494" s="42">
        <v>0.4</v>
      </c>
      <c r="E494" s="39">
        <v>4943</v>
      </c>
      <c r="F494" s="3" t="s">
        <v>1114</v>
      </c>
      <c r="G494" s="42" t="s">
        <v>2684</v>
      </c>
      <c r="H494" s="42" t="s">
        <v>2957</v>
      </c>
      <c r="I494" s="40">
        <v>53.93333333333333</v>
      </c>
      <c r="J494" s="25">
        <v>3334625</v>
      </c>
      <c r="K494" s="39"/>
      <c r="L494" s="39"/>
      <c r="M494" s="39" t="s">
        <v>2892</v>
      </c>
      <c r="N494" s="39"/>
      <c r="O494" s="25">
        <v>37051.39</v>
      </c>
      <c r="P494" s="38" t="s">
        <v>2980</v>
      </c>
      <c r="Q494" s="2" t="s">
        <v>559</v>
      </c>
    </row>
    <row r="495" spans="1:17" s="76" customFormat="1" ht="31.5" x14ac:dyDescent="0.25">
      <c r="A495" s="72">
        <v>485</v>
      </c>
      <c r="B495" s="2" t="s">
        <v>1471</v>
      </c>
      <c r="C495" s="36" t="s">
        <v>1388</v>
      </c>
      <c r="D495" s="3">
        <v>0.4</v>
      </c>
      <c r="E495" s="39">
        <v>134</v>
      </c>
      <c r="F495" s="3" t="s">
        <v>1115</v>
      </c>
      <c r="G495" s="42" t="s">
        <v>2685</v>
      </c>
      <c r="H495" s="42" t="s">
        <v>2914</v>
      </c>
      <c r="I495" s="40">
        <v>38.033333333333331</v>
      </c>
      <c r="J495" s="25">
        <v>200000</v>
      </c>
      <c r="K495" s="39"/>
      <c r="L495" s="39"/>
      <c r="M495" s="39" t="s">
        <v>2892</v>
      </c>
      <c r="N495" s="39"/>
      <c r="O495" s="25">
        <v>589.75</v>
      </c>
      <c r="P495" s="38" t="s">
        <v>2980</v>
      </c>
      <c r="Q495" s="2" t="s">
        <v>1023</v>
      </c>
    </row>
    <row r="496" spans="1:17" s="76" customFormat="1" ht="31.5" x14ac:dyDescent="0.25">
      <c r="A496" s="72">
        <v>486</v>
      </c>
      <c r="B496" s="2" t="s">
        <v>1472</v>
      </c>
      <c r="C496" s="36" t="s">
        <v>1389</v>
      </c>
      <c r="D496" s="42">
        <v>0.4</v>
      </c>
      <c r="E496" s="39">
        <v>1002</v>
      </c>
      <c r="F496" s="3" t="s">
        <v>1116</v>
      </c>
      <c r="G496" s="42" t="s">
        <v>2682</v>
      </c>
      <c r="H496" s="42" t="s">
        <v>2958</v>
      </c>
      <c r="I496" s="40">
        <v>33.1</v>
      </c>
      <c r="J496" s="25">
        <v>300000</v>
      </c>
      <c r="K496" s="39"/>
      <c r="L496" s="39"/>
      <c r="M496" s="39" t="s">
        <v>2892</v>
      </c>
      <c r="N496" s="39"/>
      <c r="O496" s="25">
        <v>1565.08</v>
      </c>
      <c r="P496" s="38" t="s">
        <v>2980</v>
      </c>
      <c r="Q496" s="2" t="s">
        <v>1190</v>
      </c>
    </row>
    <row r="497" spans="1:17" s="76" customFormat="1" ht="31.5" x14ac:dyDescent="0.25">
      <c r="A497" s="72">
        <v>487</v>
      </c>
      <c r="B497" s="2" t="s">
        <v>1473</v>
      </c>
      <c r="C497" s="42" t="s">
        <v>1390</v>
      </c>
      <c r="D497" s="42">
        <v>0.4</v>
      </c>
      <c r="E497" s="39">
        <v>300</v>
      </c>
      <c r="F497" s="3" t="s">
        <v>1117</v>
      </c>
      <c r="G497" s="42" t="s">
        <v>2686</v>
      </c>
      <c r="H497" s="26">
        <v>44963</v>
      </c>
      <c r="I497" s="40">
        <v>23.133333333333333</v>
      </c>
      <c r="J497" s="41">
        <v>101000</v>
      </c>
      <c r="K497" s="39"/>
      <c r="L497" s="39"/>
      <c r="M497" s="39" t="s">
        <v>2892</v>
      </c>
      <c r="N497" s="39"/>
      <c r="O497" s="41">
        <v>545.02</v>
      </c>
      <c r="P497" s="38" t="s">
        <v>2980</v>
      </c>
      <c r="Q497" s="2" t="s">
        <v>1191</v>
      </c>
    </row>
    <row r="498" spans="1:17" s="76" customFormat="1" ht="31.5" x14ac:dyDescent="0.25">
      <c r="A498" s="72">
        <v>488</v>
      </c>
      <c r="B498" s="2" t="s">
        <v>1474</v>
      </c>
      <c r="C498" s="42" t="s">
        <v>1391</v>
      </c>
      <c r="D498" s="42">
        <v>0.4</v>
      </c>
      <c r="E498" s="39">
        <v>300</v>
      </c>
      <c r="F498" s="3" t="s">
        <v>1118</v>
      </c>
      <c r="G498" s="42" t="s">
        <v>2687</v>
      </c>
      <c r="H498" s="42" t="s">
        <v>2946</v>
      </c>
      <c r="I498" s="40">
        <v>23.133333333333333</v>
      </c>
      <c r="J498" s="41">
        <v>101000</v>
      </c>
      <c r="K498" s="39"/>
      <c r="L498" s="39"/>
      <c r="M498" s="39" t="s">
        <v>2892</v>
      </c>
      <c r="N498" s="39"/>
      <c r="O498" s="41">
        <v>545.02</v>
      </c>
      <c r="P498" s="38" t="s">
        <v>2980</v>
      </c>
      <c r="Q498" s="2" t="s">
        <v>1191</v>
      </c>
    </row>
    <row r="499" spans="1:17" s="76" customFormat="1" ht="31.5" x14ac:dyDescent="0.25">
      <c r="A499" s="72">
        <v>489</v>
      </c>
      <c r="B499" s="2" t="s">
        <v>1475</v>
      </c>
      <c r="C499" s="42" t="s">
        <v>1392</v>
      </c>
      <c r="D499" s="42">
        <v>0.4</v>
      </c>
      <c r="E499" s="39">
        <v>408</v>
      </c>
      <c r="F499" s="3" t="s">
        <v>1119</v>
      </c>
      <c r="G499" s="42" t="s">
        <v>2688</v>
      </c>
      <c r="H499" s="42" t="s">
        <v>2948</v>
      </c>
      <c r="I499" s="40">
        <v>19.333333333333332</v>
      </c>
      <c r="J499" s="25">
        <v>200000</v>
      </c>
      <c r="K499" s="39"/>
      <c r="L499" s="39"/>
      <c r="M499" s="39" t="s">
        <v>2892</v>
      </c>
      <c r="N499" s="39"/>
      <c r="O499" s="25">
        <v>1089.19</v>
      </c>
      <c r="P499" s="38" t="s">
        <v>2980</v>
      </c>
      <c r="Q499" s="2" t="s">
        <v>1192</v>
      </c>
    </row>
    <row r="500" spans="1:17" s="76" customFormat="1" ht="31.5" x14ac:dyDescent="0.25">
      <c r="A500" s="72">
        <v>490</v>
      </c>
      <c r="B500" s="2" t="s">
        <v>1476</v>
      </c>
      <c r="C500" s="42" t="s">
        <v>1393</v>
      </c>
      <c r="D500" s="42">
        <v>0.4</v>
      </c>
      <c r="E500" s="39">
        <v>720</v>
      </c>
      <c r="F500" s="3" t="s">
        <v>1120</v>
      </c>
      <c r="G500" s="42" t="s">
        <v>2689</v>
      </c>
      <c r="H500" s="42" t="s">
        <v>2959</v>
      </c>
      <c r="I500" s="40">
        <v>16.133333333333333</v>
      </c>
      <c r="J500" s="25">
        <v>1213434.3400000001</v>
      </c>
      <c r="K500" s="39"/>
      <c r="L500" s="39"/>
      <c r="M500" s="39" t="s">
        <v>2892</v>
      </c>
      <c r="N500" s="39"/>
      <c r="O500" s="25">
        <v>6685.59</v>
      </c>
      <c r="P500" s="38" t="s">
        <v>2980</v>
      </c>
      <c r="Q500" s="43" t="s">
        <v>1193</v>
      </c>
    </row>
    <row r="501" spans="1:17" s="76" customFormat="1" ht="31.5" x14ac:dyDescent="0.25">
      <c r="A501" s="72">
        <v>491</v>
      </c>
      <c r="B501" s="2" t="s">
        <v>1477</v>
      </c>
      <c r="C501" s="42" t="s">
        <v>1394</v>
      </c>
      <c r="D501" s="42">
        <v>0.4</v>
      </c>
      <c r="E501" s="39">
        <v>466</v>
      </c>
      <c r="F501" s="3" t="s">
        <v>1121</v>
      </c>
      <c r="G501" s="42" t="s">
        <v>2690</v>
      </c>
      <c r="H501" s="42" t="s">
        <v>2960</v>
      </c>
      <c r="I501" s="40">
        <v>15.8</v>
      </c>
      <c r="J501" s="25">
        <v>1563830.65</v>
      </c>
      <c r="K501" s="39"/>
      <c r="L501" s="39"/>
      <c r="M501" s="39" t="s">
        <v>2892</v>
      </c>
      <c r="N501" s="39"/>
      <c r="O501" s="25">
        <v>8616.15</v>
      </c>
      <c r="P501" s="38" t="s">
        <v>2980</v>
      </c>
      <c r="Q501" s="43" t="s">
        <v>1194</v>
      </c>
    </row>
    <row r="502" spans="1:17" s="76" customFormat="1" ht="31.5" x14ac:dyDescent="0.25">
      <c r="A502" s="72">
        <v>492</v>
      </c>
      <c r="B502" s="2" t="s">
        <v>1478</v>
      </c>
      <c r="C502" s="42" t="s">
        <v>1395</v>
      </c>
      <c r="D502" s="42">
        <v>0.4</v>
      </c>
      <c r="E502" s="39">
        <v>2452</v>
      </c>
      <c r="F502" s="3" t="s">
        <v>1122</v>
      </c>
      <c r="G502" s="42" t="s">
        <v>2691</v>
      </c>
      <c r="H502" s="42" t="s">
        <v>2961</v>
      </c>
      <c r="I502" s="40">
        <v>14.233333333333333</v>
      </c>
      <c r="J502" s="25">
        <v>7994311.5099999998</v>
      </c>
      <c r="K502" s="39"/>
      <c r="L502" s="39"/>
      <c r="M502" s="39" t="s">
        <v>2892</v>
      </c>
      <c r="N502" s="39"/>
      <c r="O502" s="25">
        <v>44412.84</v>
      </c>
      <c r="P502" s="38" t="s">
        <v>2980</v>
      </c>
      <c r="Q502" s="2" t="s">
        <v>1195</v>
      </c>
    </row>
    <row r="503" spans="1:17" s="76" customFormat="1" x14ac:dyDescent="0.25">
      <c r="A503" s="72">
        <v>493</v>
      </c>
      <c r="B503" s="2" t="s">
        <v>1479</v>
      </c>
      <c r="C503" s="42" t="s">
        <v>1396</v>
      </c>
      <c r="D503" s="42">
        <v>0.4</v>
      </c>
      <c r="E503" s="39">
        <v>122</v>
      </c>
      <c r="F503" s="3" t="s">
        <v>1123</v>
      </c>
      <c r="G503" s="42" t="s">
        <v>2692</v>
      </c>
      <c r="H503" s="42" t="s">
        <v>2922</v>
      </c>
      <c r="I503" s="40">
        <v>14.9</v>
      </c>
      <c r="J503" s="25">
        <v>414615</v>
      </c>
      <c r="K503" s="39"/>
      <c r="L503" s="39"/>
      <c r="M503" s="39" t="s">
        <v>2892</v>
      </c>
      <c r="N503" s="39"/>
      <c r="O503" s="25">
        <v>2303.42</v>
      </c>
      <c r="P503" s="38" t="s">
        <v>2980</v>
      </c>
      <c r="Q503" s="43" t="s">
        <v>1196</v>
      </c>
    </row>
    <row r="504" spans="1:17" s="76" customFormat="1" ht="31.5" x14ac:dyDescent="0.25">
      <c r="A504" s="72">
        <v>494</v>
      </c>
      <c r="B504" s="2" t="s">
        <v>1480</v>
      </c>
      <c r="C504" s="36" t="s">
        <v>1397</v>
      </c>
      <c r="D504" s="42">
        <v>0.4</v>
      </c>
      <c r="E504" s="39">
        <v>91</v>
      </c>
      <c r="F504" s="3" t="s">
        <v>1124</v>
      </c>
      <c r="G504" s="42" t="s">
        <v>2693</v>
      </c>
      <c r="H504" s="42" t="s">
        <v>2962</v>
      </c>
      <c r="I504" s="40">
        <v>15.4</v>
      </c>
      <c r="J504" s="25">
        <v>71734.98</v>
      </c>
      <c r="K504" s="39"/>
      <c r="L504" s="39"/>
      <c r="M504" s="39" t="s">
        <v>2892</v>
      </c>
      <c r="N504" s="39"/>
      <c r="O504" s="25">
        <v>395.23</v>
      </c>
      <c r="P504" s="38" t="s">
        <v>2980</v>
      </c>
      <c r="Q504" s="43" t="s">
        <v>1197</v>
      </c>
    </row>
    <row r="505" spans="1:17" s="76" customFormat="1" ht="31.5" x14ac:dyDescent="0.25">
      <c r="A505" s="72">
        <v>495</v>
      </c>
      <c r="B505" s="2" t="s">
        <v>1481</v>
      </c>
      <c r="C505" s="36" t="s">
        <v>1393</v>
      </c>
      <c r="D505" s="42">
        <v>0.4</v>
      </c>
      <c r="E505" s="39">
        <v>72</v>
      </c>
      <c r="F505" s="3" t="s">
        <v>1125</v>
      </c>
      <c r="G505" s="42" t="s">
        <v>2694</v>
      </c>
      <c r="H505" s="42" t="s">
        <v>2960</v>
      </c>
      <c r="I505" s="40">
        <v>15.8</v>
      </c>
      <c r="J505" s="25">
        <v>148380.68</v>
      </c>
      <c r="K505" s="39"/>
      <c r="L505" s="39"/>
      <c r="M505" s="39" t="s">
        <v>2892</v>
      </c>
      <c r="N505" s="39"/>
      <c r="O505" s="25">
        <v>817.52</v>
      </c>
      <c r="P505" s="38" t="s">
        <v>2980</v>
      </c>
      <c r="Q505" s="43" t="s">
        <v>1198</v>
      </c>
    </row>
    <row r="506" spans="1:17" s="76" customFormat="1" ht="31.5" x14ac:dyDescent="0.25">
      <c r="A506" s="72">
        <v>496</v>
      </c>
      <c r="B506" s="2" t="s">
        <v>1482</v>
      </c>
      <c r="C506" s="36" t="s">
        <v>1373</v>
      </c>
      <c r="D506" s="42">
        <v>0.4</v>
      </c>
      <c r="E506" s="39">
        <v>65</v>
      </c>
      <c r="F506" s="3" t="s">
        <v>1126</v>
      </c>
      <c r="G506" s="42" t="s">
        <v>2695</v>
      </c>
      <c r="H506" s="42" t="s">
        <v>2960</v>
      </c>
      <c r="I506" s="40">
        <v>15.8</v>
      </c>
      <c r="J506" s="25">
        <v>283520.93</v>
      </c>
      <c r="K506" s="39"/>
      <c r="L506" s="39"/>
      <c r="M506" s="39" t="s">
        <v>2892</v>
      </c>
      <c r="N506" s="39"/>
      <c r="O506" s="25">
        <v>1562.1</v>
      </c>
      <c r="P506" s="38" t="s">
        <v>2980</v>
      </c>
      <c r="Q506" s="43" t="s">
        <v>1197</v>
      </c>
    </row>
    <row r="507" spans="1:17" s="76" customFormat="1" ht="31.5" x14ac:dyDescent="0.25">
      <c r="A507" s="72">
        <v>497</v>
      </c>
      <c r="B507" s="2" t="s">
        <v>1483</v>
      </c>
      <c r="C507" s="36" t="s">
        <v>1404</v>
      </c>
      <c r="D507" s="42">
        <v>0.4</v>
      </c>
      <c r="E507" s="39">
        <v>5</v>
      </c>
      <c r="F507" s="3" t="s">
        <v>2697</v>
      </c>
      <c r="G507" s="42" t="s">
        <v>2696</v>
      </c>
      <c r="H507" s="42" t="s">
        <v>2963</v>
      </c>
      <c r="I507" s="40">
        <v>8.1</v>
      </c>
      <c r="J507" s="25">
        <v>101000</v>
      </c>
      <c r="K507" s="39"/>
      <c r="L507" s="39"/>
      <c r="M507" s="39" t="s">
        <v>2892</v>
      </c>
      <c r="N507" s="39"/>
      <c r="O507" s="25">
        <v>561.11</v>
      </c>
      <c r="P507" s="38" t="s">
        <v>2980</v>
      </c>
      <c r="Q507" s="2" t="s">
        <v>1044</v>
      </c>
    </row>
    <row r="508" spans="1:17" s="76" customFormat="1" ht="31.5" x14ac:dyDescent="0.25">
      <c r="A508" s="72">
        <v>498</v>
      </c>
      <c r="B508" s="2" t="s">
        <v>1484</v>
      </c>
      <c r="C508" s="36" t="s">
        <v>1405</v>
      </c>
      <c r="D508" s="42">
        <v>0.4</v>
      </c>
      <c r="E508" s="39">
        <v>121</v>
      </c>
      <c r="F508" s="3" t="s">
        <v>1127</v>
      </c>
      <c r="G508" s="42" t="s">
        <v>2698</v>
      </c>
      <c r="H508" s="42" t="s">
        <v>2964</v>
      </c>
      <c r="I508" s="40">
        <v>13.2</v>
      </c>
      <c r="J508" s="25">
        <v>188194.57</v>
      </c>
      <c r="K508" s="39"/>
      <c r="L508" s="39"/>
      <c r="M508" s="39" t="s">
        <v>2892</v>
      </c>
      <c r="N508" s="39"/>
      <c r="O508" s="25">
        <v>1045.53</v>
      </c>
      <c r="P508" s="38" t="s">
        <v>2980</v>
      </c>
      <c r="Q508" s="2" t="s">
        <v>1195</v>
      </c>
    </row>
    <row r="509" spans="1:17" s="76" customFormat="1" ht="31.5" x14ac:dyDescent="0.25">
      <c r="A509" s="72">
        <v>499</v>
      </c>
      <c r="B509" s="2" t="s">
        <v>1485</v>
      </c>
      <c r="C509" s="36" t="s">
        <v>1297</v>
      </c>
      <c r="D509" s="42">
        <v>0.4</v>
      </c>
      <c r="E509" s="39">
        <v>16</v>
      </c>
      <c r="F509" s="3" t="s">
        <v>1128</v>
      </c>
      <c r="G509" s="42" t="s">
        <v>2699</v>
      </c>
      <c r="H509" s="42" t="s">
        <v>2960</v>
      </c>
      <c r="I509" s="40">
        <v>15.8</v>
      </c>
      <c r="J509" s="25">
        <v>413955.5</v>
      </c>
      <c r="K509" s="39"/>
      <c r="L509" s="39"/>
      <c r="M509" s="39" t="s">
        <v>2892</v>
      </c>
      <c r="N509" s="39"/>
      <c r="O509" s="25">
        <v>2280.75</v>
      </c>
      <c r="P509" s="38" t="s">
        <v>2980</v>
      </c>
      <c r="Q509" s="2" t="s">
        <v>1155</v>
      </c>
    </row>
    <row r="510" spans="1:17" s="76" customFormat="1" ht="31.5" x14ac:dyDescent="0.25">
      <c r="A510" s="72">
        <v>500</v>
      </c>
      <c r="B510" s="2" t="s">
        <v>1486</v>
      </c>
      <c r="C510" s="4" t="s">
        <v>1406</v>
      </c>
      <c r="D510" s="42">
        <v>0.4</v>
      </c>
      <c r="E510" s="39">
        <v>40</v>
      </c>
      <c r="F510" s="3" t="s">
        <v>1129</v>
      </c>
      <c r="G510" s="42" t="s">
        <v>2700</v>
      </c>
      <c r="H510" s="42" t="s">
        <v>2965</v>
      </c>
      <c r="I510" s="40">
        <v>13.466666666666667</v>
      </c>
      <c r="J510" s="25">
        <v>171739.46</v>
      </c>
      <c r="K510" s="39"/>
      <c r="L510" s="39"/>
      <c r="M510" s="39" t="s">
        <v>2892</v>
      </c>
      <c r="N510" s="39"/>
      <c r="O510" s="25">
        <v>954.11</v>
      </c>
      <c r="P510" s="38" t="s">
        <v>2980</v>
      </c>
      <c r="Q510" s="2" t="s">
        <v>1199</v>
      </c>
    </row>
    <row r="511" spans="1:17" s="76" customFormat="1" ht="31.5" x14ac:dyDescent="0.25">
      <c r="A511" s="72">
        <v>501</v>
      </c>
      <c r="B511" s="2" t="s">
        <v>1487</v>
      </c>
      <c r="C511" s="4" t="s">
        <v>1407</v>
      </c>
      <c r="D511" s="42">
        <v>0.4</v>
      </c>
      <c r="E511" s="39">
        <v>66</v>
      </c>
      <c r="F511" s="3" t="s">
        <v>1130</v>
      </c>
      <c r="G511" s="42" t="s">
        <v>2701</v>
      </c>
      <c r="H511" s="42" t="s">
        <v>2965</v>
      </c>
      <c r="I511" s="40">
        <v>13.466666666666667</v>
      </c>
      <c r="J511" s="25">
        <v>145728.79999999999</v>
      </c>
      <c r="K511" s="39"/>
      <c r="L511" s="39"/>
      <c r="M511" s="39" t="s">
        <v>2892</v>
      </c>
      <c r="N511" s="39"/>
      <c r="O511" s="25">
        <v>809.6</v>
      </c>
      <c r="P511" s="38" t="s">
        <v>2980</v>
      </c>
      <c r="Q511" s="2" t="s">
        <v>1200</v>
      </c>
    </row>
    <row r="512" spans="1:17" s="76" customFormat="1" ht="31.5" x14ac:dyDescent="0.25">
      <c r="A512" s="72">
        <v>502</v>
      </c>
      <c r="B512" s="2" t="s">
        <v>1488</v>
      </c>
      <c r="C512" s="36" t="s">
        <v>1298</v>
      </c>
      <c r="D512" s="42">
        <v>0.4</v>
      </c>
      <c r="E512" s="39">
        <v>57</v>
      </c>
      <c r="F512" s="3" t="s">
        <v>2702</v>
      </c>
      <c r="G512" s="42" t="s">
        <v>2703</v>
      </c>
      <c r="H512" s="42" t="s">
        <v>2965</v>
      </c>
      <c r="I512" s="40">
        <v>13.466666666666667</v>
      </c>
      <c r="J512" s="25">
        <v>236985.73</v>
      </c>
      <c r="K512" s="39"/>
      <c r="L512" s="39"/>
      <c r="M512" s="39" t="s">
        <v>2892</v>
      </c>
      <c r="N512" s="39"/>
      <c r="O512" s="25">
        <v>1316.59</v>
      </c>
      <c r="P512" s="38" t="s">
        <v>2980</v>
      </c>
      <c r="Q512" s="2" t="s">
        <v>1201</v>
      </c>
    </row>
    <row r="513" spans="1:17" s="76" customFormat="1" ht="31.5" x14ac:dyDescent="0.25">
      <c r="A513" s="72">
        <v>503</v>
      </c>
      <c r="B513" s="2" t="s">
        <v>1489</v>
      </c>
      <c r="C513" s="4" t="s">
        <v>1408</v>
      </c>
      <c r="D513" s="42">
        <v>0.4</v>
      </c>
      <c r="E513" s="39">
        <v>416</v>
      </c>
      <c r="F513" s="3" t="s">
        <v>1131</v>
      </c>
      <c r="G513" s="42" t="s">
        <v>2704</v>
      </c>
      <c r="H513" s="42" t="s">
        <v>2965</v>
      </c>
      <c r="I513" s="40">
        <v>13.466666666666667</v>
      </c>
      <c r="J513" s="25">
        <v>1024622.35</v>
      </c>
      <c r="K513" s="39"/>
      <c r="L513" s="39"/>
      <c r="M513" s="39" t="s">
        <v>2892</v>
      </c>
      <c r="N513" s="39"/>
      <c r="O513" s="25">
        <v>5692.35</v>
      </c>
      <c r="P513" s="38" t="s">
        <v>2980</v>
      </c>
      <c r="Q513" s="2" t="s">
        <v>1202</v>
      </c>
    </row>
    <row r="514" spans="1:17" s="76" customFormat="1" ht="31.5" x14ac:dyDescent="0.25">
      <c r="A514" s="72">
        <v>504</v>
      </c>
      <c r="B514" s="2" t="s">
        <v>1490</v>
      </c>
      <c r="C514" s="36" t="s">
        <v>1398</v>
      </c>
      <c r="D514" s="42">
        <v>0.4</v>
      </c>
      <c r="E514" s="39">
        <v>317</v>
      </c>
      <c r="F514" s="3" t="s">
        <v>1132</v>
      </c>
      <c r="G514" s="42" t="s">
        <v>2705</v>
      </c>
      <c r="H514" s="42" t="s">
        <v>2966</v>
      </c>
      <c r="I514" s="40">
        <v>85.433333333333337</v>
      </c>
      <c r="J514" s="25">
        <v>1367068.2</v>
      </c>
      <c r="K514" s="39"/>
      <c r="L514" s="39"/>
      <c r="M514" s="39" t="s">
        <v>2892</v>
      </c>
      <c r="N514" s="39"/>
      <c r="O514" s="25">
        <v>8876.39</v>
      </c>
      <c r="P514" s="38" t="s">
        <v>2980</v>
      </c>
      <c r="Q514" s="2" t="s">
        <v>1174</v>
      </c>
    </row>
    <row r="515" spans="1:17" s="76" customFormat="1" ht="31.5" x14ac:dyDescent="0.25">
      <c r="A515" s="72">
        <v>505</v>
      </c>
      <c r="B515" s="2" t="s">
        <v>1491</v>
      </c>
      <c r="C515" s="36" t="s">
        <v>1399</v>
      </c>
      <c r="D515" s="42">
        <v>0.4</v>
      </c>
      <c r="E515" s="39">
        <v>768</v>
      </c>
      <c r="F515" s="3" t="s">
        <v>1133</v>
      </c>
      <c r="G515" s="42" t="s">
        <v>2706</v>
      </c>
      <c r="H515" s="42" t="s">
        <v>2937</v>
      </c>
      <c r="I515" s="40">
        <v>73.3</v>
      </c>
      <c r="J515" s="25">
        <v>1142690.6499999999</v>
      </c>
      <c r="K515" s="39"/>
      <c r="L515" s="39"/>
      <c r="M515" s="39" t="s">
        <v>2892</v>
      </c>
      <c r="N515" s="39"/>
      <c r="O515" s="25">
        <v>4800.5600000000004</v>
      </c>
      <c r="P515" s="38" t="s">
        <v>2980</v>
      </c>
      <c r="Q515" s="2" t="s">
        <v>991</v>
      </c>
    </row>
    <row r="516" spans="1:17" s="76" customFormat="1" x14ac:dyDescent="0.25">
      <c r="A516" s="72">
        <v>506</v>
      </c>
      <c r="B516" s="2" t="s">
        <v>1492</v>
      </c>
      <c r="C516" s="36" t="s">
        <v>1267</v>
      </c>
      <c r="D516" s="42">
        <v>0.4</v>
      </c>
      <c r="E516" s="39">
        <v>420</v>
      </c>
      <c r="F516" s="3"/>
      <c r="G516" s="42"/>
      <c r="H516" s="42" t="s">
        <v>2909</v>
      </c>
      <c r="I516" s="40">
        <v>109.6</v>
      </c>
      <c r="J516" s="25">
        <v>1335666.95</v>
      </c>
      <c r="K516" s="39"/>
      <c r="L516" s="39"/>
      <c r="M516" s="39" t="s">
        <v>2892</v>
      </c>
      <c r="N516" s="39"/>
      <c r="O516" s="25">
        <v>9566.8700000000008</v>
      </c>
      <c r="P516" s="38" t="s">
        <v>2980</v>
      </c>
      <c r="Q516" s="2" t="s">
        <v>1203</v>
      </c>
    </row>
    <row r="517" spans="1:17" s="76" customFormat="1" ht="31.5" x14ac:dyDescent="0.25">
      <c r="A517" s="72">
        <v>507</v>
      </c>
      <c r="B517" s="2" t="s">
        <v>1621</v>
      </c>
      <c r="C517" s="36" t="s">
        <v>1400</v>
      </c>
      <c r="D517" s="42">
        <v>0.4</v>
      </c>
      <c r="E517" s="39">
        <v>70</v>
      </c>
      <c r="F517" s="3"/>
      <c r="G517" s="42"/>
      <c r="H517" s="42" t="s">
        <v>2967</v>
      </c>
      <c r="I517" s="40">
        <v>125</v>
      </c>
      <c r="J517" s="25">
        <v>334422.46000000002</v>
      </c>
      <c r="K517" s="39"/>
      <c r="L517" s="39"/>
      <c r="M517" s="39" t="s">
        <v>2892</v>
      </c>
      <c r="N517" s="39"/>
      <c r="O517" s="25">
        <v>554.52</v>
      </c>
      <c r="P517" s="38" t="s">
        <v>2980</v>
      </c>
      <c r="Q517" s="2" t="s">
        <v>1204</v>
      </c>
    </row>
    <row r="518" spans="1:17" s="76" customFormat="1" ht="31.5" x14ac:dyDescent="0.25">
      <c r="A518" s="72">
        <v>508</v>
      </c>
      <c r="B518" s="2" t="s">
        <v>1493</v>
      </c>
      <c r="C518" s="36" t="s">
        <v>1401</v>
      </c>
      <c r="D518" s="42">
        <v>0.4</v>
      </c>
      <c r="E518" s="39">
        <v>116</v>
      </c>
      <c r="F518" s="3" t="s">
        <v>1134</v>
      </c>
      <c r="G518" s="42" t="s">
        <v>2707</v>
      </c>
      <c r="H518" s="42" t="s">
        <v>2968</v>
      </c>
      <c r="I518" s="40">
        <v>41</v>
      </c>
      <c r="J518" s="25">
        <v>313805.51</v>
      </c>
      <c r="K518" s="39"/>
      <c r="L518" s="39"/>
      <c r="M518" s="39" t="s">
        <v>2892</v>
      </c>
      <c r="N518" s="39"/>
      <c r="O518" s="25">
        <v>1586.77</v>
      </c>
      <c r="P518" s="38" t="s">
        <v>2980</v>
      </c>
      <c r="Q518" s="2" t="s">
        <v>1205</v>
      </c>
    </row>
    <row r="519" spans="1:17" s="76" customFormat="1" ht="31.5" x14ac:dyDescent="0.25">
      <c r="A519" s="72">
        <v>509</v>
      </c>
      <c r="B519" s="2" t="s">
        <v>1494</v>
      </c>
      <c r="C519" s="36" t="s">
        <v>1402</v>
      </c>
      <c r="D519" s="42">
        <v>0.4</v>
      </c>
      <c r="E519" s="39">
        <v>122</v>
      </c>
      <c r="F519" s="3" t="s">
        <v>1135</v>
      </c>
      <c r="G519" s="42" t="s">
        <v>2708</v>
      </c>
      <c r="H519" s="42" t="s">
        <v>2969</v>
      </c>
      <c r="I519" s="40">
        <v>26.366666666666667</v>
      </c>
      <c r="J519" s="25">
        <v>263833.92</v>
      </c>
      <c r="K519" s="39"/>
      <c r="L519" s="39"/>
      <c r="M519" s="39" t="s">
        <v>2892</v>
      </c>
      <c r="N519" s="39"/>
      <c r="O519" s="25">
        <v>1410.11</v>
      </c>
      <c r="P519" s="38" t="s">
        <v>2980</v>
      </c>
      <c r="Q519" s="2" t="s">
        <v>991</v>
      </c>
    </row>
    <row r="520" spans="1:17" s="76" customFormat="1" ht="31.5" x14ac:dyDescent="0.25">
      <c r="A520" s="72">
        <v>510</v>
      </c>
      <c r="B520" s="2" t="s">
        <v>1495</v>
      </c>
      <c r="C520" s="36" t="s">
        <v>1267</v>
      </c>
      <c r="D520" s="42">
        <v>0.4</v>
      </c>
      <c r="E520" s="39">
        <v>214</v>
      </c>
      <c r="F520" s="3" t="s">
        <v>1136</v>
      </c>
      <c r="G520" s="42" t="s">
        <v>2709</v>
      </c>
      <c r="H520" s="42" t="s">
        <v>2970</v>
      </c>
      <c r="I520" s="40">
        <v>11.633333333333333</v>
      </c>
      <c r="J520" s="25">
        <v>459360.4</v>
      </c>
      <c r="K520" s="39"/>
      <c r="L520" s="39"/>
      <c r="M520" s="39" t="s">
        <v>2892</v>
      </c>
      <c r="N520" s="39"/>
      <c r="O520" s="25">
        <v>2582.75</v>
      </c>
      <c r="P520" s="38" t="s">
        <v>2980</v>
      </c>
      <c r="Q520" s="2" t="s">
        <v>1206</v>
      </c>
    </row>
    <row r="521" spans="1:17" s="76" customFormat="1" ht="31.5" x14ac:dyDescent="0.25">
      <c r="A521" s="72">
        <v>511</v>
      </c>
      <c r="B521" s="2" t="s">
        <v>1496</v>
      </c>
      <c r="C521" s="36" t="s">
        <v>1267</v>
      </c>
      <c r="D521" s="42">
        <v>0.4</v>
      </c>
      <c r="E521" s="39">
        <v>126</v>
      </c>
      <c r="F521" s="3" t="s">
        <v>1137</v>
      </c>
      <c r="G521" s="42" t="s">
        <v>2710</v>
      </c>
      <c r="H521" s="42" t="s">
        <v>2970</v>
      </c>
      <c r="I521" s="40">
        <v>11.633333333333333</v>
      </c>
      <c r="J521" s="25">
        <v>382800.33</v>
      </c>
      <c r="K521" s="39"/>
      <c r="L521" s="39"/>
      <c r="M521" s="39" t="s">
        <v>2892</v>
      </c>
      <c r="N521" s="39"/>
      <c r="O521" s="25">
        <v>2152.29</v>
      </c>
      <c r="P521" s="38" t="s">
        <v>2980</v>
      </c>
      <c r="Q521" s="2" t="s">
        <v>1206</v>
      </c>
    </row>
    <row r="522" spans="1:17" s="76" customFormat="1" ht="31.5" x14ac:dyDescent="0.25">
      <c r="A522" s="72">
        <v>512</v>
      </c>
      <c r="B522" s="2" t="s">
        <v>1497</v>
      </c>
      <c r="C522" s="36" t="s">
        <v>1267</v>
      </c>
      <c r="D522" s="42">
        <v>0.4</v>
      </c>
      <c r="E522" s="39">
        <v>280</v>
      </c>
      <c r="F522" s="3" t="s">
        <v>1138</v>
      </c>
      <c r="G522" s="42" t="s">
        <v>2711</v>
      </c>
      <c r="H522" s="42" t="s">
        <v>2970</v>
      </c>
      <c r="I522" s="40">
        <v>11.633333333333333</v>
      </c>
      <c r="J522" s="25">
        <v>767199.42</v>
      </c>
      <c r="K522" s="39"/>
      <c r="L522" s="39"/>
      <c r="M522" s="39" t="s">
        <v>2892</v>
      </c>
      <c r="N522" s="39"/>
      <c r="O522" s="25">
        <v>4304.59</v>
      </c>
      <c r="P522" s="38" t="s">
        <v>2980</v>
      </c>
      <c r="Q522" s="2" t="s">
        <v>1206</v>
      </c>
    </row>
    <row r="523" spans="1:17" s="76" customFormat="1" ht="31.5" x14ac:dyDescent="0.25">
      <c r="A523" s="72">
        <v>513</v>
      </c>
      <c r="B523" s="2" t="s">
        <v>1498</v>
      </c>
      <c r="C523" s="36" t="s">
        <v>1267</v>
      </c>
      <c r="D523" s="42">
        <v>0.4</v>
      </c>
      <c r="E523" s="39">
        <v>160</v>
      </c>
      <c r="F523" s="3" t="s">
        <v>1139</v>
      </c>
      <c r="G523" s="42" t="s">
        <v>2712</v>
      </c>
      <c r="H523" s="42" t="s">
        <v>2970</v>
      </c>
      <c r="I523" s="40">
        <v>11.633333333333333</v>
      </c>
      <c r="J523" s="25">
        <v>459360.4</v>
      </c>
      <c r="K523" s="39"/>
      <c r="L523" s="39"/>
      <c r="M523" s="39" t="s">
        <v>2892</v>
      </c>
      <c r="N523" s="39"/>
      <c r="O523" s="25">
        <v>2582.75</v>
      </c>
      <c r="P523" s="38" t="s">
        <v>2980</v>
      </c>
      <c r="Q523" s="2" t="s">
        <v>1207</v>
      </c>
    </row>
    <row r="524" spans="1:17" s="76" customFormat="1" ht="31.5" x14ac:dyDescent="0.25">
      <c r="A524" s="72">
        <v>514</v>
      </c>
      <c r="B524" s="2" t="s">
        <v>1499</v>
      </c>
      <c r="C524" s="36" t="s">
        <v>1267</v>
      </c>
      <c r="D524" s="42">
        <v>0.4</v>
      </c>
      <c r="E524" s="39">
        <v>160</v>
      </c>
      <c r="F524" s="3" t="s">
        <v>1140</v>
      </c>
      <c r="G524" s="42" t="s">
        <v>2713</v>
      </c>
      <c r="H524" s="42" t="s">
        <v>2970</v>
      </c>
      <c r="I524" s="40">
        <v>11.633333333333333</v>
      </c>
      <c r="J524" s="25">
        <v>459360.4</v>
      </c>
      <c r="K524" s="39"/>
      <c r="L524" s="39"/>
      <c r="M524" s="39" t="s">
        <v>2892</v>
      </c>
      <c r="N524" s="39"/>
      <c r="O524" s="25">
        <v>2582.75</v>
      </c>
      <c r="P524" s="38" t="s">
        <v>2980</v>
      </c>
      <c r="Q524" s="2" t="s">
        <v>1208</v>
      </c>
    </row>
    <row r="525" spans="1:17" s="76" customFormat="1" ht="31.5" x14ac:dyDescent="0.25">
      <c r="A525" s="72">
        <v>515</v>
      </c>
      <c r="B525" s="2" t="s">
        <v>1500</v>
      </c>
      <c r="C525" s="36" t="s">
        <v>1267</v>
      </c>
      <c r="D525" s="42">
        <v>0.4</v>
      </c>
      <c r="E525" s="39">
        <v>140</v>
      </c>
      <c r="F525" s="3" t="s">
        <v>1141</v>
      </c>
      <c r="G525" s="42" t="s">
        <v>2714</v>
      </c>
      <c r="H525" s="42" t="s">
        <v>2970</v>
      </c>
      <c r="I525" s="40">
        <v>11.633333333333333</v>
      </c>
      <c r="J525" s="25">
        <v>459360.4</v>
      </c>
      <c r="K525" s="39"/>
      <c r="L525" s="39"/>
      <c r="M525" s="39" t="s">
        <v>2892</v>
      </c>
      <c r="N525" s="39"/>
      <c r="O525" s="25">
        <v>2582.75</v>
      </c>
      <c r="P525" s="38" t="s">
        <v>2980</v>
      </c>
      <c r="Q525" s="2" t="s">
        <v>1208</v>
      </c>
    </row>
    <row r="526" spans="1:17" s="76" customFormat="1" ht="31.5" x14ac:dyDescent="0.25">
      <c r="A526" s="72">
        <v>516</v>
      </c>
      <c r="B526" s="2" t="s">
        <v>1501</v>
      </c>
      <c r="C526" s="36" t="s">
        <v>1267</v>
      </c>
      <c r="D526" s="42">
        <v>0.4</v>
      </c>
      <c r="E526" s="39">
        <v>130</v>
      </c>
      <c r="F526" s="3" t="s">
        <v>1142</v>
      </c>
      <c r="G526" s="42" t="s">
        <v>2715</v>
      </c>
      <c r="H526" s="42" t="s">
        <v>2970</v>
      </c>
      <c r="I526" s="40">
        <v>11.633333333333333</v>
      </c>
      <c r="J526" s="25">
        <v>309437.74</v>
      </c>
      <c r="K526" s="39"/>
      <c r="L526" s="39"/>
      <c r="M526" s="39" t="s">
        <v>2892</v>
      </c>
      <c r="N526" s="39"/>
      <c r="O526" s="25">
        <v>1721.83</v>
      </c>
      <c r="P526" s="38" t="s">
        <v>2980</v>
      </c>
      <c r="Q526" s="2" t="s">
        <v>1209</v>
      </c>
    </row>
    <row r="527" spans="1:17" s="76" customFormat="1" ht="31.5" x14ac:dyDescent="0.25">
      <c r="A527" s="72">
        <v>517</v>
      </c>
      <c r="B527" s="2" t="s">
        <v>1502</v>
      </c>
      <c r="C527" s="36" t="s">
        <v>1267</v>
      </c>
      <c r="D527" s="42">
        <v>0.4</v>
      </c>
      <c r="E527" s="39">
        <v>780</v>
      </c>
      <c r="F527" s="3" t="s">
        <v>1143</v>
      </c>
      <c r="G527" s="42" t="s">
        <v>2716</v>
      </c>
      <c r="H527" s="42" t="s">
        <v>2970</v>
      </c>
      <c r="I527" s="40">
        <v>11.633333333333333</v>
      </c>
      <c r="J527" s="25">
        <v>618875.48</v>
      </c>
      <c r="K527" s="39"/>
      <c r="L527" s="39"/>
      <c r="M527" s="39" t="s">
        <v>2892</v>
      </c>
      <c r="N527" s="39"/>
      <c r="O527" s="25">
        <v>3443.67</v>
      </c>
      <c r="P527" s="38" t="s">
        <v>2980</v>
      </c>
      <c r="Q527" s="2" t="s">
        <v>1208</v>
      </c>
    </row>
    <row r="528" spans="1:17" s="76" customFormat="1" ht="31.5" x14ac:dyDescent="0.25">
      <c r="A528" s="72">
        <v>518</v>
      </c>
      <c r="B528" s="2" t="s">
        <v>1503</v>
      </c>
      <c r="C528" s="36" t="s">
        <v>1267</v>
      </c>
      <c r="D528" s="42">
        <v>0.4</v>
      </c>
      <c r="E528" s="39">
        <v>180</v>
      </c>
      <c r="F528" s="3" t="s">
        <v>1144</v>
      </c>
      <c r="G528" s="42" t="s">
        <v>2717</v>
      </c>
      <c r="H528" s="42" t="s">
        <v>2970</v>
      </c>
      <c r="I528" s="40">
        <v>11.633333333333333</v>
      </c>
      <c r="J528" s="25">
        <v>459360.4</v>
      </c>
      <c r="K528" s="39"/>
      <c r="L528" s="39"/>
      <c r="M528" s="39" t="s">
        <v>2892</v>
      </c>
      <c r="N528" s="39"/>
      <c r="O528" s="25">
        <v>2582.75</v>
      </c>
      <c r="P528" s="38" t="s">
        <v>2980</v>
      </c>
      <c r="Q528" s="2" t="s">
        <v>1209</v>
      </c>
    </row>
    <row r="529" spans="1:17" s="76" customFormat="1" ht="31.5" x14ac:dyDescent="0.25">
      <c r="A529" s="72">
        <v>519</v>
      </c>
      <c r="B529" s="2" t="s">
        <v>1504</v>
      </c>
      <c r="C529" s="36" t="s">
        <v>1267</v>
      </c>
      <c r="D529" s="42">
        <v>0.4</v>
      </c>
      <c r="E529" s="39">
        <v>65</v>
      </c>
      <c r="F529" s="3" t="s">
        <v>1145</v>
      </c>
      <c r="G529" s="42" t="s">
        <v>2718</v>
      </c>
      <c r="H529" s="42" t="s">
        <v>2970</v>
      </c>
      <c r="I529" s="40">
        <v>11.633333333333333</v>
      </c>
      <c r="J529" s="25">
        <v>193398.59</v>
      </c>
      <c r="K529" s="39"/>
      <c r="L529" s="39"/>
      <c r="M529" s="39" t="s">
        <v>2892</v>
      </c>
      <c r="N529" s="39"/>
      <c r="O529" s="25">
        <v>1076.1500000000001</v>
      </c>
      <c r="P529" s="38" t="s">
        <v>2980</v>
      </c>
      <c r="Q529" s="2" t="s">
        <v>1210</v>
      </c>
    </row>
    <row r="530" spans="1:17" s="76" customFormat="1" ht="31.5" x14ac:dyDescent="0.25">
      <c r="A530" s="72">
        <v>520</v>
      </c>
      <c r="B530" s="2" t="s">
        <v>1505</v>
      </c>
      <c r="C530" s="36" t="s">
        <v>1267</v>
      </c>
      <c r="D530" s="42">
        <v>0.4</v>
      </c>
      <c r="E530" s="39">
        <v>90</v>
      </c>
      <c r="F530" s="3" t="s">
        <v>1146</v>
      </c>
      <c r="G530" s="42" t="s">
        <v>2719</v>
      </c>
      <c r="H530" s="42" t="s">
        <v>2970</v>
      </c>
      <c r="I530" s="40">
        <v>11.633333333333333</v>
      </c>
      <c r="J530" s="25">
        <v>232078.3</v>
      </c>
      <c r="K530" s="39"/>
      <c r="L530" s="39"/>
      <c r="M530" s="39" t="s">
        <v>2892</v>
      </c>
      <c r="N530" s="39"/>
      <c r="O530" s="25">
        <v>1291.3800000000001</v>
      </c>
      <c r="P530" s="38" t="s">
        <v>2980</v>
      </c>
      <c r="Q530" s="2" t="s">
        <v>1211</v>
      </c>
    </row>
    <row r="531" spans="1:17" s="76" customFormat="1" ht="31.5" x14ac:dyDescent="0.25">
      <c r="A531" s="72">
        <v>521</v>
      </c>
      <c r="B531" s="2" t="s">
        <v>1506</v>
      </c>
      <c r="C531" s="36" t="s">
        <v>1267</v>
      </c>
      <c r="D531" s="42">
        <v>0.4</v>
      </c>
      <c r="E531" s="39">
        <v>65</v>
      </c>
      <c r="F531" s="3" t="s">
        <v>1147</v>
      </c>
      <c r="G531" s="42" t="s">
        <v>2720</v>
      </c>
      <c r="H531" s="42" t="s">
        <v>2970</v>
      </c>
      <c r="I531" s="40">
        <v>11.633333333333333</v>
      </c>
      <c r="J531" s="25">
        <v>193398.59</v>
      </c>
      <c r="K531" s="39"/>
      <c r="L531" s="39"/>
      <c r="M531" s="39" t="s">
        <v>2892</v>
      </c>
      <c r="N531" s="39"/>
      <c r="O531" s="25">
        <v>1076.1500000000001</v>
      </c>
      <c r="P531" s="38" t="s">
        <v>2980</v>
      </c>
      <c r="Q531" s="2" t="s">
        <v>1211</v>
      </c>
    </row>
    <row r="532" spans="1:17" s="76" customFormat="1" ht="31.5" x14ac:dyDescent="0.25">
      <c r="A532" s="72">
        <v>522</v>
      </c>
      <c r="B532" s="2" t="s">
        <v>1507</v>
      </c>
      <c r="C532" s="36" t="s">
        <v>1267</v>
      </c>
      <c r="D532" s="42">
        <v>0.4</v>
      </c>
      <c r="E532" s="39">
        <v>70</v>
      </c>
      <c r="F532" s="3" t="s">
        <v>1148</v>
      </c>
      <c r="G532" s="42" t="s">
        <v>2721</v>
      </c>
      <c r="H532" s="42" t="s">
        <v>2970</v>
      </c>
      <c r="I532" s="40">
        <v>11.633333333333333</v>
      </c>
      <c r="J532" s="25">
        <v>232078.3</v>
      </c>
      <c r="K532" s="39"/>
      <c r="L532" s="39"/>
      <c r="M532" s="39" t="s">
        <v>2892</v>
      </c>
      <c r="N532" s="39"/>
      <c r="O532" s="25">
        <v>1291.3800000000001</v>
      </c>
      <c r="P532" s="38" t="s">
        <v>2980</v>
      </c>
      <c r="Q532" s="2" t="s">
        <v>1211</v>
      </c>
    </row>
    <row r="533" spans="1:17" s="76" customFormat="1" ht="31.5" x14ac:dyDescent="0.25">
      <c r="A533" s="72">
        <v>523</v>
      </c>
      <c r="B533" s="2" t="s">
        <v>1508</v>
      </c>
      <c r="C533" s="36" t="s">
        <v>1267</v>
      </c>
      <c r="D533" s="42">
        <v>0.4</v>
      </c>
      <c r="E533" s="39">
        <v>70</v>
      </c>
      <c r="F533" s="3" t="s">
        <v>1149</v>
      </c>
      <c r="G533" s="42" t="s">
        <v>2722</v>
      </c>
      <c r="H533" s="42" t="s">
        <v>2970</v>
      </c>
      <c r="I533" s="40">
        <v>11.633333333333333</v>
      </c>
      <c r="J533" s="25">
        <v>232078.3</v>
      </c>
      <c r="K533" s="39"/>
      <c r="L533" s="39"/>
      <c r="M533" s="39" t="s">
        <v>2892</v>
      </c>
      <c r="N533" s="39"/>
      <c r="O533" s="25">
        <v>1291.3800000000001</v>
      </c>
      <c r="P533" s="38" t="s">
        <v>2980</v>
      </c>
      <c r="Q533" s="2" t="s">
        <v>1211</v>
      </c>
    </row>
    <row r="534" spans="1:17" s="76" customFormat="1" ht="31.5" x14ac:dyDescent="0.25">
      <c r="A534" s="72">
        <v>524</v>
      </c>
      <c r="B534" s="2" t="s">
        <v>1509</v>
      </c>
      <c r="C534" s="36" t="s">
        <v>1267</v>
      </c>
      <c r="D534" s="42">
        <v>0.4</v>
      </c>
      <c r="E534" s="39">
        <v>65</v>
      </c>
      <c r="F534" s="3" t="s">
        <v>1150</v>
      </c>
      <c r="G534" s="42" t="s">
        <v>2723</v>
      </c>
      <c r="H534" s="42" t="s">
        <v>2970</v>
      </c>
      <c r="I534" s="40">
        <v>11.633333333333333</v>
      </c>
      <c r="J534" s="25">
        <v>193398.59</v>
      </c>
      <c r="K534" s="39"/>
      <c r="L534" s="39"/>
      <c r="M534" s="39" t="s">
        <v>2892</v>
      </c>
      <c r="N534" s="39"/>
      <c r="O534" s="25">
        <v>1076.1500000000001</v>
      </c>
      <c r="P534" s="38" t="s">
        <v>2980</v>
      </c>
      <c r="Q534" s="2" t="s">
        <v>1211</v>
      </c>
    </row>
    <row r="535" spans="1:17" s="76" customFormat="1" ht="31.5" x14ac:dyDescent="0.25">
      <c r="A535" s="72">
        <v>525</v>
      </c>
      <c r="B535" s="2" t="s">
        <v>1510</v>
      </c>
      <c r="C535" s="36" t="s">
        <v>1267</v>
      </c>
      <c r="D535" s="42">
        <v>0.4</v>
      </c>
      <c r="E535" s="39">
        <v>94</v>
      </c>
      <c r="F535" s="3" t="s">
        <v>1151</v>
      </c>
      <c r="G535" s="42" t="s">
        <v>2724</v>
      </c>
      <c r="H535" s="42" t="s">
        <v>2971</v>
      </c>
      <c r="I535" s="40">
        <v>8</v>
      </c>
      <c r="J535" s="25">
        <v>148378.51</v>
      </c>
      <c r="K535" s="39"/>
      <c r="L535" s="39"/>
      <c r="M535" s="39" t="s">
        <v>2892</v>
      </c>
      <c r="N535" s="39"/>
      <c r="O535" s="25">
        <v>831.92</v>
      </c>
      <c r="P535" s="39"/>
      <c r="Q535" s="2" t="s">
        <v>1212</v>
      </c>
    </row>
    <row r="536" spans="1:17" s="76" customFormat="1" ht="31.5" x14ac:dyDescent="0.25">
      <c r="A536" s="72">
        <v>526</v>
      </c>
      <c r="B536" s="2" t="s">
        <v>1511</v>
      </c>
      <c r="C536" s="36" t="s">
        <v>1403</v>
      </c>
      <c r="D536" s="42">
        <v>0.4</v>
      </c>
      <c r="E536" s="39">
        <v>3285</v>
      </c>
      <c r="F536" s="3" t="s">
        <v>1152</v>
      </c>
      <c r="G536" s="42" t="s">
        <v>2725</v>
      </c>
      <c r="H536" s="42" t="s">
        <v>2928</v>
      </c>
      <c r="I536" s="40">
        <v>6.4333333333333336</v>
      </c>
      <c r="J536" s="25">
        <v>6305610.5899999999</v>
      </c>
      <c r="K536" s="39"/>
      <c r="L536" s="39"/>
      <c r="M536" s="39" t="s">
        <v>2892</v>
      </c>
      <c r="N536" s="39"/>
      <c r="O536" s="25">
        <v>35031.17</v>
      </c>
      <c r="P536" s="38" t="s">
        <v>2980</v>
      </c>
      <c r="Q536" s="2" t="s">
        <v>1213</v>
      </c>
    </row>
    <row r="537" spans="1:17" s="76" customFormat="1" ht="31.5" x14ac:dyDescent="0.25">
      <c r="A537" s="72">
        <v>527</v>
      </c>
      <c r="B537" s="89" t="s">
        <v>1299</v>
      </c>
      <c r="C537" s="4" t="s">
        <v>1320</v>
      </c>
      <c r="D537" s="42">
        <v>110</v>
      </c>
      <c r="E537" s="39">
        <v>526</v>
      </c>
      <c r="F537" s="39" t="s">
        <v>1226</v>
      </c>
      <c r="G537" s="42" t="s">
        <v>2367</v>
      </c>
      <c r="H537" s="39">
        <v>2013</v>
      </c>
      <c r="I537" s="40"/>
      <c r="J537" s="41" t="s">
        <v>2929</v>
      </c>
      <c r="K537" s="39"/>
      <c r="L537" s="39"/>
      <c r="M537" s="39" t="s">
        <v>2972</v>
      </c>
      <c r="N537" s="39"/>
      <c r="O537" s="41"/>
      <c r="P537" s="38" t="s">
        <v>2980</v>
      </c>
      <c r="Q537" s="43" t="s">
        <v>432</v>
      </c>
    </row>
    <row r="538" spans="1:17" s="76" customFormat="1" ht="31.5" x14ac:dyDescent="0.25">
      <c r="A538" s="72">
        <v>528</v>
      </c>
      <c r="B538" s="89" t="s">
        <v>1300</v>
      </c>
      <c r="C538" s="4" t="s">
        <v>1321</v>
      </c>
      <c r="D538" s="42">
        <v>35</v>
      </c>
      <c r="E538" s="39">
        <v>5955</v>
      </c>
      <c r="F538" s="39" t="s">
        <v>1227</v>
      </c>
      <c r="G538" s="42" t="s">
        <v>2726</v>
      </c>
      <c r="H538" s="42" t="s">
        <v>2973</v>
      </c>
      <c r="I538" s="40">
        <v>118.06666666666666</v>
      </c>
      <c r="J538" s="25">
        <v>965466.1</v>
      </c>
      <c r="K538" s="39"/>
      <c r="L538" s="39"/>
      <c r="M538" s="39" t="s">
        <v>2972</v>
      </c>
      <c r="N538" s="39"/>
      <c r="O538" s="25">
        <v>1933.16</v>
      </c>
      <c r="P538" s="38" t="s">
        <v>2980</v>
      </c>
      <c r="Q538" s="43" t="s">
        <v>1215</v>
      </c>
    </row>
    <row r="539" spans="1:17" s="76" customFormat="1" ht="31.5" x14ac:dyDescent="0.25">
      <c r="A539" s="72">
        <v>529</v>
      </c>
      <c r="B539" s="89" t="s">
        <v>1622</v>
      </c>
      <c r="C539" s="4" t="s">
        <v>1321</v>
      </c>
      <c r="D539" s="42">
        <v>35</v>
      </c>
      <c r="E539" s="39">
        <v>8191.0000000000009</v>
      </c>
      <c r="F539" s="39" t="s">
        <v>1228</v>
      </c>
      <c r="G539" s="42" t="s">
        <v>2727</v>
      </c>
      <c r="H539" s="42" t="s">
        <v>2973</v>
      </c>
      <c r="I539" s="40">
        <v>118.06666666666666</v>
      </c>
      <c r="J539" s="25">
        <v>1271186.44</v>
      </c>
      <c r="K539" s="39"/>
      <c r="L539" s="39"/>
      <c r="M539" s="39" t="s">
        <v>2972</v>
      </c>
      <c r="N539" s="39"/>
      <c r="O539" s="25">
        <v>2545.31</v>
      </c>
      <c r="P539" s="38" t="s">
        <v>2980</v>
      </c>
      <c r="Q539" s="43" t="s">
        <v>1215</v>
      </c>
    </row>
    <row r="540" spans="1:17" s="76" customFormat="1" ht="31.5" x14ac:dyDescent="0.25">
      <c r="A540" s="72">
        <v>530</v>
      </c>
      <c r="B540" s="89" t="s">
        <v>1301</v>
      </c>
      <c r="C540" s="4" t="s">
        <v>1321</v>
      </c>
      <c r="D540" s="42">
        <v>35</v>
      </c>
      <c r="E540" s="39">
        <v>1370</v>
      </c>
      <c r="F540" s="39" t="s">
        <v>1229</v>
      </c>
      <c r="G540" s="42" t="s">
        <v>2728</v>
      </c>
      <c r="H540" s="42" t="s">
        <v>2973</v>
      </c>
      <c r="I540" s="40">
        <v>118.06666666666666</v>
      </c>
      <c r="J540" s="25">
        <v>965466.1</v>
      </c>
      <c r="K540" s="39"/>
      <c r="L540" s="39"/>
      <c r="M540" s="39" t="s">
        <v>2972</v>
      </c>
      <c r="N540" s="39"/>
      <c r="O540" s="25">
        <v>1933.16</v>
      </c>
      <c r="P540" s="38" t="s">
        <v>2980</v>
      </c>
      <c r="Q540" s="43" t="s">
        <v>1215</v>
      </c>
    </row>
    <row r="541" spans="1:17" s="76" customFormat="1" ht="31.5" x14ac:dyDescent="0.25">
      <c r="A541" s="72">
        <v>531</v>
      </c>
      <c r="B541" s="89" t="s">
        <v>1302</v>
      </c>
      <c r="C541" s="4" t="s">
        <v>1321</v>
      </c>
      <c r="D541" s="42">
        <v>35</v>
      </c>
      <c r="E541" s="39">
        <v>10643</v>
      </c>
      <c r="F541" s="39" t="s">
        <v>1230</v>
      </c>
      <c r="G541" s="42" t="s">
        <v>2729</v>
      </c>
      <c r="H541" s="42" t="s">
        <v>2973</v>
      </c>
      <c r="I541" s="40">
        <v>118.06666666666666</v>
      </c>
      <c r="J541" s="25">
        <v>423728.81</v>
      </c>
      <c r="K541" s="39"/>
      <c r="L541" s="39"/>
      <c r="M541" s="39" t="s">
        <v>2972</v>
      </c>
      <c r="N541" s="39"/>
      <c r="O541" s="25">
        <v>848.43</v>
      </c>
      <c r="P541" s="38" t="s">
        <v>2980</v>
      </c>
      <c r="Q541" s="43" t="s">
        <v>1216</v>
      </c>
    </row>
    <row r="542" spans="1:17" s="76" customFormat="1" ht="31.5" x14ac:dyDescent="0.25">
      <c r="A542" s="72">
        <v>532</v>
      </c>
      <c r="B542" s="89" t="s">
        <v>1214</v>
      </c>
      <c r="C542" s="4" t="s">
        <v>1322</v>
      </c>
      <c r="D542" s="42">
        <v>35</v>
      </c>
      <c r="E542" s="39">
        <v>21900</v>
      </c>
      <c r="F542" s="39" t="s">
        <v>1231</v>
      </c>
      <c r="G542" s="42" t="s">
        <v>2730</v>
      </c>
      <c r="H542" s="42" t="s">
        <v>2974</v>
      </c>
      <c r="I542" s="40">
        <v>8.6666666666666661</v>
      </c>
      <c r="J542" s="25">
        <v>8333333.3300000001</v>
      </c>
      <c r="K542" s="39"/>
      <c r="L542" s="39"/>
      <c r="M542" s="39" t="s">
        <v>2972</v>
      </c>
      <c r="N542" s="39"/>
      <c r="O542" s="25">
        <v>46296.3</v>
      </c>
      <c r="P542" s="38" t="s">
        <v>2980</v>
      </c>
      <c r="Q542" s="43" t="s">
        <v>1247</v>
      </c>
    </row>
    <row r="543" spans="1:17" s="76" customFormat="1" x14ac:dyDescent="0.25">
      <c r="A543" s="72">
        <v>533</v>
      </c>
      <c r="B543" s="89" t="s">
        <v>1303</v>
      </c>
      <c r="C543" s="4" t="s">
        <v>1323</v>
      </c>
      <c r="D543" s="42">
        <v>6</v>
      </c>
      <c r="E543" s="39">
        <v>400</v>
      </c>
      <c r="F543" s="103" t="s">
        <v>1232</v>
      </c>
      <c r="G543" s="42" t="s">
        <v>2731</v>
      </c>
      <c r="H543" s="103" t="s">
        <v>2974</v>
      </c>
      <c r="I543" s="104">
        <v>9</v>
      </c>
      <c r="J543" s="105">
        <v>4166666.67</v>
      </c>
      <c r="K543" s="39"/>
      <c r="L543" s="39"/>
      <c r="M543" s="39" t="s">
        <v>2972</v>
      </c>
      <c r="N543" s="39"/>
      <c r="O543" s="105">
        <v>23148.15</v>
      </c>
      <c r="P543" s="38" t="s">
        <v>2980</v>
      </c>
      <c r="Q543" s="43" t="s">
        <v>1247</v>
      </c>
    </row>
    <row r="544" spans="1:17" s="76" customFormat="1" ht="31.5" x14ac:dyDescent="0.25">
      <c r="A544" s="72">
        <v>534</v>
      </c>
      <c r="B544" s="89" t="s">
        <v>1304</v>
      </c>
      <c r="C544" s="4" t="s">
        <v>1323</v>
      </c>
      <c r="D544" s="42">
        <v>6</v>
      </c>
      <c r="E544" s="39">
        <v>5859</v>
      </c>
      <c r="F544" s="103"/>
      <c r="G544" s="42" t="s">
        <v>2731</v>
      </c>
      <c r="H544" s="103"/>
      <c r="I544" s="104"/>
      <c r="J544" s="105"/>
      <c r="K544" s="39"/>
      <c r="L544" s="39"/>
      <c r="M544" s="39" t="s">
        <v>2972</v>
      </c>
      <c r="N544" s="39"/>
      <c r="O544" s="105"/>
      <c r="P544" s="38" t="s">
        <v>2980</v>
      </c>
      <c r="Q544" s="43" t="s">
        <v>1247</v>
      </c>
    </row>
    <row r="545" spans="1:17" s="76" customFormat="1" x14ac:dyDescent="0.25">
      <c r="A545" s="72">
        <v>535</v>
      </c>
      <c r="B545" s="89" t="s">
        <v>1623</v>
      </c>
      <c r="C545" s="36" t="s">
        <v>1324</v>
      </c>
      <c r="D545" s="42">
        <v>10</v>
      </c>
      <c r="E545" s="39">
        <v>1759</v>
      </c>
      <c r="F545" s="39" t="s">
        <v>1233</v>
      </c>
      <c r="G545" s="42" t="s">
        <v>2732</v>
      </c>
      <c r="H545" s="42" t="s">
        <v>2975</v>
      </c>
      <c r="I545" s="40">
        <v>41.2</v>
      </c>
      <c r="J545" s="25">
        <v>2122532.14</v>
      </c>
      <c r="K545" s="39"/>
      <c r="L545" s="39"/>
      <c r="M545" s="39" t="s">
        <v>2972</v>
      </c>
      <c r="N545" s="39"/>
      <c r="O545" s="41">
        <v>40817.93</v>
      </c>
      <c r="P545" s="38" t="s">
        <v>2980</v>
      </c>
      <c r="Q545" s="43" t="s">
        <v>1217</v>
      </c>
    </row>
    <row r="546" spans="1:17" s="76" customFormat="1" x14ac:dyDescent="0.25">
      <c r="A546" s="72">
        <v>536</v>
      </c>
      <c r="B546" s="89" t="s">
        <v>1305</v>
      </c>
      <c r="C546" s="4" t="s">
        <v>1325</v>
      </c>
      <c r="D546" s="42">
        <v>6</v>
      </c>
      <c r="E546" s="39">
        <v>2123</v>
      </c>
      <c r="F546" s="39" t="s">
        <v>1234</v>
      </c>
      <c r="G546" s="42" t="s">
        <v>2733</v>
      </c>
      <c r="H546" s="23">
        <v>43781</v>
      </c>
      <c r="I546" s="40">
        <v>62.533333333333331</v>
      </c>
      <c r="J546" s="41">
        <v>1000</v>
      </c>
      <c r="K546" s="39"/>
      <c r="L546" s="39"/>
      <c r="M546" s="39" t="s">
        <v>2972</v>
      </c>
      <c r="N546" s="39"/>
      <c r="O546" s="41">
        <v>5.56</v>
      </c>
      <c r="P546" s="38" t="s">
        <v>2980</v>
      </c>
      <c r="Q546" s="43" t="s">
        <v>1218</v>
      </c>
    </row>
    <row r="547" spans="1:17" s="76" customFormat="1" x14ac:dyDescent="0.25">
      <c r="A547" s="72">
        <v>537</v>
      </c>
      <c r="B547" s="89" t="s">
        <v>1306</v>
      </c>
      <c r="C547" s="4" t="s">
        <v>1326</v>
      </c>
      <c r="D547" s="42">
        <v>6</v>
      </c>
      <c r="E547" s="39">
        <v>790</v>
      </c>
      <c r="F547" s="39" t="s">
        <v>1235</v>
      </c>
      <c r="G547" s="42" t="s">
        <v>2734</v>
      </c>
      <c r="H547" s="23">
        <v>43910</v>
      </c>
      <c r="I547" s="40">
        <v>58.233333333333334</v>
      </c>
      <c r="J547" s="41">
        <v>1000</v>
      </c>
      <c r="K547" s="39"/>
      <c r="L547" s="39"/>
      <c r="M547" s="39" t="s">
        <v>2972</v>
      </c>
      <c r="N547" s="39"/>
      <c r="O547" s="41">
        <v>5.56</v>
      </c>
      <c r="P547" s="38" t="s">
        <v>2980</v>
      </c>
      <c r="Q547" s="43" t="s">
        <v>1219</v>
      </c>
    </row>
    <row r="548" spans="1:17" s="76" customFormat="1" ht="31.5" x14ac:dyDescent="0.25">
      <c r="A548" s="72">
        <v>538</v>
      </c>
      <c r="B548" s="89" t="s">
        <v>1307</v>
      </c>
      <c r="C548" s="4" t="s">
        <v>1327</v>
      </c>
      <c r="D548" s="42">
        <v>6</v>
      </c>
      <c r="E548" s="39">
        <v>1215</v>
      </c>
      <c r="F548" s="39" t="s">
        <v>1236</v>
      </c>
      <c r="G548" s="42" t="s">
        <v>2735</v>
      </c>
      <c r="H548" s="23">
        <v>43906</v>
      </c>
      <c r="I548" s="40">
        <v>58.366666666666667</v>
      </c>
      <c r="J548" s="41">
        <v>1000</v>
      </c>
      <c r="K548" s="39"/>
      <c r="L548" s="39"/>
      <c r="M548" s="39" t="s">
        <v>2972</v>
      </c>
      <c r="N548" s="39"/>
      <c r="O548" s="41">
        <v>5.56</v>
      </c>
      <c r="P548" s="38" t="s">
        <v>2980</v>
      </c>
      <c r="Q548" s="43" t="s">
        <v>1220</v>
      </c>
    </row>
    <row r="549" spans="1:17" s="76" customFormat="1" x14ac:dyDescent="0.25">
      <c r="A549" s="72">
        <v>539</v>
      </c>
      <c r="B549" s="89" t="s">
        <v>1308</v>
      </c>
      <c r="C549" s="4" t="s">
        <v>1328</v>
      </c>
      <c r="D549" s="42">
        <v>6</v>
      </c>
      <c r="E549" s="39">
        <v>965</v>
      </c>
      <c r="F549" s="39" t="s">
        <v>1237</v>
      </c>
      <c r="G549" s="42" t="s">
        <v>2736</v>
      </c>
      <c r="H549" s="23">
        <v>43906</v>
      </c>
      <c r="I549" s="40">
        <v>58.366666666666667</v>
      </c>
      <c r="J549" s="41">
        <v>1000</v>
      </c>
      <c r="K549" s="39"/>
      <c r="L549" s="39"/>
      <c r="M549" s="39" t="s">
        <v>2972</v>
      </c>
      <c r="N549" s="39"/>
      <c r="O549" s="41">
        <v>5.56</v>
      </c>
      <c r="P549" s="38" t="s">
        <v>2980</v>
      </c>
      <c r="Q549" s="43" t="s">
        <v>1220</v>
      </c>
    </row>
    <row r="550" spans="1:17" s="76" customFormat="1" ht="31.5" x14ac:dyDescent="0.25">
      <c r="A550" s="72">
        <v>540</v>
      </c>
      <c r="B550" s="89" t="s">
        <v>1309</v>
      </c>
      <c r="C550" s="4" t="s">
        <v>1329</v>
      </c>
      <c r="D550" s="42">
        <v>6</v>
      </c>
      <c r="E550" s="39">
        <v>342</v>
      </c>
      <c r="F550" s="39" t="s">
        <v>1238</v>
      </c>
      <c r="G550" s="42" t="s">
        <v>2737</v>
      </c>
      <c r="H550" s="23">
        <v>43795</v>
      </c>
      <c r="I550" s="40">
        <v>62.06666666666667</v>
      </c>
      <c r="J550" s="41">
        <v>1000</v>
      </c>
      <c r="K550" s="39"/>
      <c r="L550" s="39"/>
      <c r="M550" s="39" t="s">
        <v>2972</v>
      </c>
      <c r="N550" s="39"/>
      <c r="O550" s="41">
        <v>5.56</v>
      </c>
      <c r="P550" s="38" t="s">
        <v>2980</v>
      </c>
      <c r="Q550" s="43" t="s">
        <v>1221</v>
      </c>
    </row>
    <row r="551" spans="1:17" s="76" customFormat="1" ht="31.5" x14ac:dyDescent="0.25">
      <c r="A551" s="72">
        <v>541</v>
      </c>
      <c r="B551" s="89" t="s">
        <v>1310</v>
      </c>
      <c r="C551" s="4" t="s">
        <v>1329</v>
      </c>
      <c r="D551" s="42">
        <v>6</v>
      </c>
      <c r="E551" s="39">
        <v>965</v>
      </c>
      <c r="F551" s="39" t="s">
        <v>1239</v>
      </c>
      <c r="G551" s="42" t="s">
        <v>2738</v>
      </c>
      <c r="H551" s="23">
        <v>43781</v>
      </c>
      <c r="I551" s="40">
        <v>62.533333333333331</v>
      </c>
      <c r="J551" s="41">
        <v>1000</v>
      </c>
      <c r="K551" s="39"/>
      <c r="L551" s="39"/>
      <c r="M551" s="39" t="s">
        <v>2972</v>
      </c>
      <c r="N551" s="39"/>
      <c r="O551" s="41">
        <v>5.56</v>
      </c>
      <c r="P551" s="38" t="s">
        <v>2980</v>
      </c>
      <c r="Q551" s="43" t="s">
        <v>1218</v>
      </c>
    </row>
    <row r="552" spans="1:17" s="76" customFormat="1" ht="31.5" x14ac:dyDescent="0.25">
      <c r="A552" s="72">
        <v>542</v>
      </c>
      <c r="B552" s="89" t="s">
        <v>1311</v>
      </c>
      <c r="C552" s="4" t="s">
        <v>1329</v>
      </c>
      <c r="D552" s="42">
        <v>6</v>
      </c>
      <c r="E552" s="39">
        <v>472</v>
      </c>
      <c r="F552" s="39" t="s">
        <v>1240</v>
      </c>
      <c r="G552" s="26" t="s">
        <v>2739</v>
      </c>
      <c r="H552" s="23">
        <v>43781</v>
      </c>
      <c r="I552" s="40">
        <v>62.533333333333331</v>
      </c>
      <c r="J552" s="41">
        <v>1000</v>
      </c>
      <c r="K552" s="39"/>
      <c r="L552" s="39"/>
      <c r="M552" s="39" t="s">
        <v>2972</v>
      </c>
      <c r="N552" s="39"/>
      <c r="O552" s="41">
        <v>5.56</v>
      </c>
      <c r="P552" s="38" t="s">
        <v>2980</v>
      </c>
      <c r="Q552" s="5" t="s">
        <v>1218</v>
      </c>
    </row>
    <row r="553" spans="1:17" s="76" customFormat="1" x14ac:dyDescent="0.25">
      <c r="A553" s="72">
        <v>543</v>
      </c>
      <c r="B553" s="89" t="s">
        <v>1312</v>
      </c>
      <c r="C553" s="4" t="s">
        <v>1329</v>
      </c>
      <c r="D553" s="42">
        <v>6</v>
      </c>
      <c r="E553" s="39">
        <v>745</v>
      </c>
      <c r="F553" s="39" t="s">
        <v>1241</v>
      </c>
      <c r="G553" s="26" t="s">
        <v>2740</v>
      </c>
      <c r="H553" s="23">
        <v>43907</v>
      </c>
      <c r="I553" s="40">
        <v>58.333333333333336</v>
      </c>
      <c r="J553" s="41">
        <v>1000</v>
      </c>
      <c r="K553" s="39"/>
      <c r="L553" s="39"/>
      <c r="M553" s="39" t="s">
        <v>2972</v>
      </c>
      <c r="N553" s="39"/>
      <c r="O553" s="41">
        <v>5.56</v>
      </c>
      <c r="P553" s="38" t="s">
        <v>2980</v>
      </c>
      <c r="Q553" s="5" t="s">
        <v>1222</v>
      </c>
    </row>
    <row r="554" spans="1:17" s="76" customFormat="1" ht="31.5" x14ac:dyDescent="0.25">
      <c r="A554" s="72">
        <v>544</v>
      </c>
      <c r="B554" s="89" t="s">
        <v>1313</v>
      </c>
      <c r="C554" s="4" t="s">
        <v>1329</v>
      </c>
      <c r="D554" s="42">
        <v>6</v>
      </c>
      <c r="E554" s="39">
        <v>2008</v>
      </c>
      <c r="F554" s="39" t="s">
        <v>1242</v>
      </c>
      <c r="G554" s="42" t="s">
        <v>2741</v>
      </c>
      <c r="H554" s="23">
        <v>43907</v>
      </c>
      <c r="I554" s="40">
        <v>58.333333333333336</v>
      </c>
      <c r="J554" s="41">
        <v>1000</v>
      </c>
      <c r="K554" s="39"/>
      <c r="L554" s="39"/>
      <c r="M554" s="39" t="s">
        <v>2972</v>
      </c>
      <c r="N554" s="39"/>
      <c r="O554" s="41">
        <v>5.56</v>
      </c>
      <c r="P554" s="38" t="s">
        <v>2980</v>
      </c>
      <c r="Q554" s="43" t="s">
        <v>1222</v>
      </c>
    </row>
    <row r="555" spans="1:17" s="76" customFormat="1" x14ac:dyDescent="0.25">
      <c r="A555" s="72">
        <v>545</v>
      </c>
      <c r="B555" s="89" t="s">
        <v>1314</v>
      </c>
      <c r="C555" s="4" t="s">
        <v>1329</v>
      </c>
      <c r="D555" s="42">
        <v>6</v>
      </c>
      <c r="E555" s="39">
        <v>1071</v>
      </c>
      <c r="F555" s="3" t="s">
        <v>1243</v>
      </c>
      <c r="G555" s="26" t="s">
        <v>2742</v>
      </c>
      <c r="H555" s="42" t="s">
        <v>2976</v>
      </c>
      <c r="I555" s="40">
        <v>13.666666666666666</v>
      </c>
      <c r="J555" s="25">
        <v>101000</v>
      </c>
      <c r="K555" s="39"/>
      <c r="L555" s="39"/>
      <c r="M555" s="39" t="s">
        <v>2972</v>
      </c>
      <c r="N555" s="39"/>
      <c r="O555" s="25">
        <v>561.11</v>
      </c>
      <c r="P555" s="38" t="s">
        <v>2980</v>
      </c>
      <c r="Q555" s="5" t="s">
        <v>1223</v>
      </c>
    </row>
    <row r="556" spans="1:17" s="76" customFormat="1" ht="31.5" x14ac:dyDescent="0.25">
      <c r="A556" s="72">
        <v>546</v>
      </c>
      <c r="B556" s="89" t="s">
        <v>1315</v>
      </c>
      <c r="C556" s="4" t="s">
        <v>1330</v>
      </c>
      <c r="D556" s="42">
        <v>10</v>
      </c>
      <c r="E556" s="39">
        <v>7</v>
      </c>
      <c r="F556" s="3" t="s">
        <v>1244</v>
      </c>
      <c r="G556" s="26" t="s">
        <v>2743</v>
      </c>
      <c r="H556" s="39">
        <v>2017</v>
      </c>
      <c r="I556" s="40"/>
      <c r="J556" s="41" t="s">
        <v>2929</v>
      </c>
      <c r="K556" s="39"/>
      <c r="L556" s="39"/>
      <c r="M556" s="39" t="s">
        <v>2972</v>
      </c>
      <c r="N556" s="39"/>
      <c r="O556" s="41"/>
      <c r="P556" s="38" t="s">
        <v>2980</v>
      </c>
      <c r="Q556" s="6" t="s">
        <v>1224</v>
      </c>
    </row>
    <row r="557" spans="1:17" s="76" customFormat="1" ht="31.5" x14ac:dyDescent="0.25">
      <c r="A557" s="72">
        <v>547</v>
      </c>
      <c r="B557" s="89" t="s">
        <v>1316</v>
      </c>
      <c r="C557" s="4" t="s">
        <v>1331</v>
      </c>
      <c r="D557" s="42">
        <v>10</v>
      </c>
      <c r="E557" s="39">
        <v>507</v>
      </c>
      <c r="F557" s="39" t="s">
        <v>607</v>
      </c>
      <c r="G557" s="42" t="s">
        <v>2387</v>
      </c>
      <c r="H557" s="42" t="s">
        <v>2977</v>
      </c>
      <c r="I557" s="40">
        <v>29.9</v>
      </c>
      <c r="J557" s="25">
        <v>1718391</v>
      </c>
      <c r="K557" s="39"/>
      <c r="L557" s="39"/>
      <c r="M557" s="39" t="s">
        <v>2972</v>
      </c>
      <c r="N557" s="39"/>
      <c r="O557" s="25">
        <v>7480.56</v>
      </c>
      <c r="P557" s="38" t="s">
        <v>2980</v>
      </c>
      <c r="Q557" s="43" t="s">
        <v>608</v>
      </c>
    </row>
    <row r="558" spans="1:17" s="76" customFormat="1" ht="31.5" x14ac:dyDescent="0.25">
      <c r="A558" s="72">
        <v>548</v>
      </c>
      <c r="B558" s="89" t="s">
        <v>1317</v>
      </c>
      <c r="C558" s="4" t="s">
        <v>1332</v>
      </c>
      <c r="D558" s="42">
        <v>0.4</v>
      </c>
      <c r="E558" s="39">
        <v>234</v>
      </c>
      <c r="F558" s="39" t="s">
        <v>1245</v>
      </c>
      <c r="G558" s="42" t="s">
        <v>2744</v>
      </c>
      <c r="H558" s="42" t="s">
        <v>2977</v>
      </c>
      <c r="I558" s="40">
        <v>29.9</v>
      </c>
      <c r="J558" s="25">
        <v>800000</v>
      </c>
      <c r="K558" s="39"/>
      <c r="L558" s="39"/>
      <c r="M558" s="39" t="s">
        <v>2972</v>
      </c>
      <c r="N558" s="39"/>
      <c r="O558" s="25">
        <v>3482.59</v>
      </c>
      <c r="P558" s="38" t="s">
        <v>2980</v>
      </c>
      <c r="Q558" s="43" t="s">
        <v>608</v>
      </c>
    </row>
    <row r="559" spans="1:17" s="76" customFormat="1" ht="31.5" x14ac:dyDescent="0.25">
      <c r="A559" s="72">
        <v>549</v>
      </c>
      <c r="B559" s="89" t="s">
        <v>1318</v>
      </c>
      <c r="C559" s="4" t="s">
        <v>1332</v>
      </c>
      <c r="D559" s="42">
        <v>0.4</v>
      </c>
      <c r="E559" s="39">
        <v>1611</v>
      </c>
      <c r="F559" s="39" t="s">
        <v>1246</v>
      </c>
      <c r="G559" s="42" t="s">
        <v>2745</v>
      </c>
      <c r="H559" s="42" t="s">
        <v>2978</v>
      </c>
      <c r="I559" s="40">
        <v>27.033333333333335</v>
      </c>
      <c r="J559" s="25">
        <v>101000</v>
      </c>
      <c r="K559" s="39"/>
      <c r="L559" s="39"/>
      <c r="M559" s="39" t="s">
        <v>2972</v>
      </c>
      <c r="N559" s="39"/>
      <c r="O559" s="25">
        <v>1111.71</v>
      </c>
      <c r="P559" s="39"/>
      <c r="Q559" s="43" t="s">
        <v>1225</v>
      </c>
    </row>
    <row r="560" spans="1:17" s="76" customFormat="1" ht="31.5" x14ac:dyDescent="0.25">
      <c r="A560" s="72">
        <v>550</v>
      </c>
      <c r="B560" s="89" t="s">
        <v>1319</v>
      </c>
      <c r="C560" s="36" t="s">
        <v>1624</v>
      </c>
      <c r="D560" s="42">
        <v>0.4</v>
      </c>
      <c r="E560" s="39">
        <v>2835</v>
      </c>
      <c r="F560" s="39" t="s">
        <v>462</v>
      </c>
      <c r="G560" s="42" t="s">
        <v>2431</v>
      </c>
      <c r="H560" s="23">
        <v>45397</v>
      </c>
      <c r="I560" s="40">
        <v>9</v>
      </c>
      <c r="J560" s="25">
        <v>84166.67</v>
      </c>
      <c r="K560" s="39"/>
      <c r="L560" s="39"/>
      <c r="M560" s="39" t="s">
        <v>2972</v>
      </c>
      <c r="N560" s="39"/>
      <c r="O560" s="25">
        <v>1001.98</v>
      </c>
      <c r="P560" s="39"/>
      <c r="Q560" s="2" t="s">
        <v>443</v>
      </c>
    </row>
    <row r="561" spans="1:17" s="76" customFormat="1" ht="31.5" x14ac:dyDescent="0.25">
      <c r="A561" s="72">
        <v>551</v>
      </c>
      <c r="B561" s="2" t="s">
        <v>1625</v>
      </c>
      <c r="C561" s="42" t="s">
        <v>797</v>
      </c>
      <c r="D561" s="42">
        <v>10</v>
      </c>
      <c r="E561" s="39">
        <v>785</v>
      </c>
      <c r="F561" s="39" t="s">
        <v>791</v>
      </c>
      <c r="G561" s="42" t="s">
        <v>2469</v>
      </c>
      <c r="H561" s="23" t="s">
        <v>2998</v>
      </c>
      <c r="I561" s="39">
        <f>ROUND(_xlfn.DAYS("01.01.2025",H561)/30.416,0)</f>
        <v>57</v>
      </c>
      <c r="J561" s="41"/>
      <c r="K561" s="38"/>
      <c r="L561" s="38"/>
      <c r="M561" s="38" t="s">
        <v>2972</v>
      </c>
      <c r="N561" s="32">
        <v>120</v>
      </c>
      <c r="O561" s="41">
        <f>J561/N561</f>
        <v>0</v>
      </c>
      <c r="P561" s="38" t="s">
        <v>2980</v>
      </c>
      <c r="Q561" s="2" t="s">
        <v>735</v>
      </c>
    </row>
    <row r="562" spans="1:17" s="76" customFormat="1" ht="31.5" x14ac:dyDescent="0.25">
      <c r="A562" s="72">
        <v>552</v>
      </c>
      <c r="B562" s="2" t="s">
        <v>1626</v>
      </c>
      <c r="C562" s="42" t="s">
        <v>1629</v>
      </c>
      <c r="D562" s="42">
        <v>6</v>
      </c>
      <c r="E562" s="39">
        <v>5</v>
      </c>
      <c r="F562" s="39" t="s">
        <v>773</v>
      </c>
      <c r="G562" s="42"/>
      <c r="H562" s="39"/>
      <c r="I562" s="39"/>
      <c r="J562" s="41"/>
      <c r="K562" s="39"/>
      <c r="L562" s="39"/>
      <c r="M562" s="38" t="s">
        <v>2972</v>
      </c>
      <c r="N562" s="39"/>
      <c r="O562" s="41"/>
      <c r="P562" s="38" t="s">
        <v>2980</v>
      </c>
      <c r="Q562" s="2" t="s">
        <v>734</v>
      </c>
    </row>
    <row r="563" spans="1:17" s="76" customFormat="1" ht="31.5" x14ac:dyDescent="0.25">
      <c r="A563" s="72">
        <v>553</v>
      </c>
      <c r="B563" s="2" t="s">
        <v>1627</v>
      </c>
      <c r="C563" s="42" t="s">
        <v>1628</v>
      </c>
      <c r="D563" s="42">
        <v>10</v>
      </c>
      <c r="E563" s="39">
        <v>523</v>
      </c>
      <c r="F563" s="3" t="s">
        <v>1630</v>
      </c>
      <c r="G563" s="42" t="s">
        <v>2746</v>
      </c>
      <c r="H563" s="44" t="s">
        <v>3003</v>
      </c>
      <c r="I563" s="39">
        <f>ROUND(_xlfn.DAYS("01.01.2025",H563)/30.416,0)</f>
        <v>21</v>
      </c>
      <c r="J563" s="41">
        <v>1004190.83</v>
      </c>
      <c r="K563" s="38"/>
      <c r="L563" s="38"/>
      <c r="M563" s="38" t="s">
        <v>2972</v>
      </c>
      <c r="N563" s="32">
        <v>120</v>
      </c>
      <c r="O563" s="41">
        <f t="shared" ref="O563:O571" si="10">J563/N563</f>
        <v>8368.2569166666672</v>
      </c>
      <c r="P563" s="38" t="s">
        <v>2980</v>
      </c>
      <c r="Q563" s="2" t="s">
        <v>735</v>
      </c>
    </row>
    <row r="564" spans="1:17" s="76" customFormat="1" ht="31.5" x14ac:dyDescent="0.25">
      <c r="A564" s="72">
        <v>554</v>
      </c>
      <c r="B564" s="2" t="s">
        <v>1631</v>
      </c>
      <c r="C564" s="42" t="s">
        <v>746</v>
      </c>
      <c r="D564" s="42">
        <v>10</v>
      </c>
      <c r="E564" s="39">
        <v>120</v>
      </c>
      <c r="F564" s="39" t="s">
        <v>773</v>
      </c>
      <c r="G564" s="42"/>
      <c r="H564" s="39"/>
      <c r="I564" s="39"/>
      <c r="J564" s="41"/>
      <c r="K564" s="39"/>
      <c r="L564" s="39"/>
      <c r="M564" s="38" t="s">
        <v>2972</v>
      </c>
      <c r="N564" s="39"/>
      <c r="O564" s="41"/>
      <c r="P564" s="38" t="s">
        <v>2980</v>
      </c>
      <c r="Q564" s="2" t="s">
        <v>734</v>
      </c>
    </row>
    <row r="565" spans="1:17" s="76" customFormat="1" ht="31.5" x14ac:dyDescent="0.25">
      <c r="A565" s="72">
        <v>555</v>
      </c>
      <c r="B565" s="2" t="s">
        <v>1632</v>
      </c>
      <c r="C565" s="42" t="s">
        <v>746</v>
      </c>
      <c r="D565" s="42">
        <v>10</v>
      </c>
      <c r="E565" s="39">
        <v>10</v>
      </c>
      <c r="F565" s="39" t="s">
        <v>773</v>
      </c>
      <c r="G565" s="42"/>
      <c r="H565" s="39"/>
      <c r="I565" s="39"/>
      <c r="J565" s="41"/>
      <c r="K565" s="39"/>
      <c r="L565" s="39"/>
      <c r="M565" s="38" t="s">
        <v>2972</v>
      </c>
      <c r="N565" s="39"/>
      <c r="O565" s="41"/>
      <c r="P565" s="38" t="s">
        <v>2980</v>
      </c>
      <c r="Q565" s="2" t="s">
        <v>734</v>
      </c>
    </row>
    <row r="566" spans="1:17" s="76" customFormat="1" ht="31.5" x14ac:dyDescent="0.25">
      <c r="A566" s="72">
        <v>556</v>
      </c>
      <c r="B566" s="2" t="s">
        <v>1633</v>
      </c>
      <c r="C566" s="42" t="s">
        <v>802</v>
      </c>
      <c r="D566" s="42">
        <v>10</v>
      </c>
      <c r="E566" s="39">
        <v>200</v>
      </c>
      <c r="F566" s="39" t="s">
        <v>773</v>
      </c>
      <c r="G566" s="42"/>
      <c r="H566" s="39"/>
      <c r="I566" s="39"/>
      <c r="J566" s="41"/>
      <c r="K566" s="39"/>
      <c r="L566" s="39"/>
      <c r="M566" s="38" t="s">
        <v>2972</v>
      </c>
      <c r="N566" s="39"/>
      <c r="O566" s="41"/>
      <c r="P566" s="38" t="s">
        <v>2980</v>
      </c>
      <c r="Q566" s="2" t="s">
        <v>734</v>
      </c>
    </row>
    <row r="567" spans="1:17" s="76" customFormat="1" ht="47.25" x14ac:dyDescent="0.25">
      <c r="A567" s="72">
        <v>557</v>
      </c>
      <c r="B567" s="2" t="s">
        <v>3338</v>
      </c>
      <c r="C567" s="36" t="s">
        <v>3330</v>
      </c>
      <c r="D567" s="42">
        <v>10</v>
      </c>
      <c r="E567" s="39">
        <v>410</v>
      </c>
      <c r="F567" s="39" t="s">
        <v>3331</v>
      </c>
      <c r="G567" s="42" t="s">
        <v>3332</v>
      </c>
      <c r="H567" s="44" t="s">
        <v>3333</v>
      </c>
      <c r="I567" s="39">
        <f>ROUND(_xlfn.DAYS("01.01.2025",H567)/30.416,0)</f>
        <v>6</v>
      </c>
      <c r="J567" s="41"/>
      <c r="K567" s="38"/>
      <c r="L567" s="38"/>
      <c r="M567" s="38" t="s">
        <v>2972</v>
      </c>
      <c r="N567" s="32">
        <v>150</v>
      </c>
      <c r="O567" s="41">
        <f t="shared" si="10"/>
        <v>0</v>
      </c>
      <c r="P567" s="38" t="s">
        <v>2980</v>
      </c>
      <c r="Q567" s="2" t="s">
        <v>735</v>
      </c>
    </row>
    <row r="568" spans="1:17" s="76" customFormat="1" ht="31.5" x14ac:dyDescent="0.25">
      <c r="A568" s="72">
        <v>558</v>
      </c>
      <c r="B568" s="2" t="s">
        <v>3339</v>
      </c>
      <c r="C568" s="36" t="s">
        <v>3340</v>
      </c>
      <c r="D568" s="42">
        <v>10</v>
      </c>
      <c r="E568" s="39">
        <v>9</v>
      </c>
      <c r="F568" s="36" t="s">
        <v>3341</v>
      </c>
      <c r="G568" s="42"/>
      <c r="H568" s="44"/>
      <c r="I568" s="39"/>
      <c r="J568" s="41"/>
      <c r="K568" s="38"/>
      <c r="L568" s="38"/>
      <c r="M568" s="38" t="s">
        <v>2972</v>
      </c>
      <c r="N568" s="32"/>
      <c r="O568" s="41"/>
      <c r="P568" s="38" t="s">
        <v>2980</v>
      </c>
      <c r="Q568" s="2" t="s">
        <v>734</v>
      </c>
    </row>
    <row r="569" spans="1:17" s="76" customFormat="1" ht="31.5" x14ac:dyDescent="0.25">
      <c r="A569" s="72">
        <v>559</v>
      </c>
      <c r="B569" s="2" t="s">
        <v>3342</v>
      </c>
      <c r="C569" s="36" t="s">
        <v>3343</v>
      </c>
      <c r="D569" s="42">
        <v>10</v>
      </c>
      <c r="E569" s="39">
        <v>24</v>
      </c>
      <c r="F569" s="39" t="s">
        <v>773</v>
      </c>
      <c r="G569" s="42"/>
      <c r="H569" s="39"/>
      <c r="I569" s="39"/>
      <c r="J569" s="41"/>
      <c r="K569" s="39"/>
      <c r="L569" s="39"/>
      <c r="M569" s="38" t="s">
        <v>2972</v>
      </c>
      <c r="N569" s="39"/>
      <c r="O569" s="41"/>
      <c r="P569" s="38" t="s">
        <v>2980</v>
      </c>
      <c r="Q569" s="2" t="s">
        <v>734</v>
      </c>
    </row>
    <row r="570" spans="1:17" s="76" customFormat="1" ht="31.5" x14ac:dyDescent="0.25">
      <c r="A570" s="72">
        <v>560</v>
      </c>
      <c r="B570" s="2" t="s">
        <v>1634</v>
      </c>
      <c r="C570" s="42" t="s">
        <v>1265</v>
      </c>
      <c r="D570" s="42">
        <v>0.4</v>
      </c>
      <c r="E570" s="39">
        <v>440</v>
      </c>
      <c r="F570" s="39" t="s">
        <v>2516</v>
      </c>
      <c r="G570" s="42" t="s">
        <v>2747</v>
      </c>
      <c r="H570" s="23" t="s">
        <v>2998</v>
      </c>
      <c r="I570" s="39">
        <f>ROUND(_xlfn.DAYS("01.01.2025",H570)/30.416,0)</f>
        <v>57</v>
      </c>
      <c r="J570" s="41"/>
      <c r="K570" s="38"/>
      <c r="L570" s="38"/>
      <c r="M570" s="38" t="s">
        <v>2972</v>
      </c>
      <c r="N570" s="32">
        <v>120</v>
      </c>
      <c r="O570" s="41">
        <f t="shared" si="10"/>
        <v>0</v>
      </c>
      <c r="P570" s="38" t="s">
        <v>2980</v>
      </c>
      <c r="Q570" s="2" t="s">
        <v>735</v>
      </c>
    </row>
    <row r="571" spans="1:17" s="76" customFormat="1" ht="31.5" x14ac:dyDescent="0.25">
      <c r="A571" s="72">
        <v>561</v>
      </c>
      <c r="B571" s="2" t="s">
        <v>1635</v>
      </c>
      <c r="C571" s="42" t="s">
        <v>1265</v>
      </c>
      <c r="D571" s="42">
        <v>0.4</v>
      </c>
      <c r="E571" s="39">
        <v>730</v>
      </c>
      <c r="F571" s="39" t="s">
        <v>2517</v>
      </c>
      <c r="G571" s="42" t="s">
        <v>2748</v>
      </c>
      <c r="H571" s="23" t="s">
        <v>2998</v>
      </c>
      <c r="I571" s="39">
        <f>ROUND(_xlfn.DAYS("01.01.2025",H571)/30.416,0)</f>
        <v>57</v>
      </c>
      <c r="J571" s="41"/>
      <c r="K571" s="38"/>
      <c r="L571" s="38"/>
      <c r="M571" s="38" t="s">
        <v>2972</v>
      </c>
      <c r="N571" s="32">
        <v>120</v>
      </c>
      <c r="O571" s="41">
        <f t="shared" si="10"/>
        <v>0</v>
      </c>
      <c r="P571" s="38" t="s">
        <v>2980</v>
      </c>
      <c r="Q571" s="2" t="s">
        <v>735</v>
      </c>
    </row>
    <row r="572" spans="1:17" s="76" customFormat="1" ht="31.5" x14ac:dyDescent="0.25">
      <c r="A572" s="72">
        <v>562</v>
      </c>
      <c r="B572" s="2" t="s">
        <v>3344</v>
      </c>
      <c r="C572" s="42" t="s">
        <v>3345</v>
      </c>
      <c r="D572" s="42">
        <v>0.4</v>
      </c>
      <c r="E572" s="39">
        <v>410</v>
      </c>
      <c r="F572" s="39" t="s">
        <v>3331</v>
      </c>
      <c r="G572" s="42" t="s">
        <v>3332</v>
      </c>
      <c r="H572" s="44" t="s">
        <v>3333</v>
      </c>
      <c r="I572" s="39">
        <f>ROUND(_xlfn.DAYS("01.01.2025",H572)/30.416,0)</f>
        <v>6</v>
      </c>
      <c r="J572" s="41"/>
      <c r="K572" s="38"/>
      <c r="L572" s="38"/>
      <c r="M572" s="38" t="s">
        <v>2972</v>
      </c>
      <c r="N572" s="32">
        <v>150</v>
      </c>
      <c r="O572" s="41">
        <f>J572/N572</f>
        <v>0</v>
      </c>
      <c r="P572" s="38" t="s">
        <v>2980</v>
      </c>
      <c r="Q572" s="2" t="s">
        <v>735</v>
      </c>
    </row>
    <row r="573" spans="1:17" s="76" customFormat="1" ht="31.5" x14ac:dyDescent="0.25">
      <c r="A573" s="72">
        <v>563</v>
      </c>
      <c r="B573" s="2" t="s">
        <v>3346</v>
      </c>
      <c r="C573" s="42" t="s">
        <v>3345</v>
      </c>
      <c r="D573" s="42">
        <v>0.4</v>
      </c>
      <c r="E573" s="39">
        <v>353</v>
      </c>
      <c r="F573" s="39" t="s">
        <v>3331</v>
      </c>
      <c r="G573" s="42" t="s">
        <v>3347</v>
      </c>
      <c r="H573" s="44" t="s">
        <v>3333</v>
      </c>
      <c r="I573" s="39">
        <f>ROUND(_xlfn.DAYS("01.01.2025",H573)/30.416,0)</f>
        <v>6</v>
      </c>
      <c r="J573" s="41"/>
      <c r="K573" s="38"/>
      <c r="L573" s="38"/>
      <c r="M573" s="38" t="s">
        <v>2972</v>
      </c>
      <c r="N573" s="32">
        <v>150</v>
      </c>
      <c r="O573" s="41">
        <f>J573/N573</f>
        <v>0</v>
      </c>
      <c r="P573" s="38" t="s">
        <v>2980</v>
      </c>
      <c r="Q573" s="2" t="s">
        <v>735</v>
      </c>
    </row>
    <row r="574" spans="1:17" s="76" customFormat="1" ht="31.5" x14ac:dyDescent="0.25">
      <c r="A574" s="72">
        <v>564</v>
      </c>
      <c r="B574" s="2" t="s">
        <v>3348</v>
      </c>
      <c r="C574" s="42" t="s">
        <v>3345</v>
      </c>
      <c r="D574" s="42">
        <v>0.4</v>
      </c>
      <c r="E574" s="39">
        <v>264</v>
      </c>
      <c r="F574" s="39" t="s">
        <v>3331</v>
      </c>
      <c r="G574" s="42" t="s">
        <v>3349</v>
      </c>
      <c r="H574" s="44" t="s">
        <v>3333</v>
      </c>
      <c r="I574" s="39">
        <f>ROUND(_xlfn.DAYS("01.01.2025",H574)/30.416,0)</f>
        <v>6</v>
      </c>
      <c r="J574" s="41"/>
      <c r="K574" s="38"/>
      <c r="L574" s="38"/>
      <c r="M574" s="38" t="s">
        <v>2972</v>
      </c>
      <c r="N574" s="32">
        <v>150</v>
      </c>
      <c r="O574" s="41">
        <f>J574/N574</f>
        <v>0</v>
      </c>
      <c r="P574" s="38" t="s">
        <v>2980</v>
      </c>
      <c r="Q574" s="2" t="s">
        <v>735</v>
      </c>
    </row>
    <row r="575" spans="1:17" s="76" customFormat="1" x14ac:dyDescent="0.25">
      <c r="A575" s="72">
        <v>565</v>
      </c>
      <c r="B575" s="2" t="s">
        <v>2335</v>
      </c>
      <c r="C575" s="36" t="s">
        <v>1648</v>
      </c>
      <c r="D575" s="42">
        <v>6</v>
      </c>
      <c r="E575" s="39">
        <v>912</v>
      </c>
      <c r="F575" s="39" t="s">
        <v>773</v>
      </c>
      <c r="G575" s="42"/>
      <c r="H575" s="39"/>
      <c r="I575" s="39"/>
      <c r="J575" s="39"/>
      <c r="K575" s="39"/>
      <c r="L575" s="39"/>
      <c r="M575" s="38" t="s">
        <v>2972</v>
      </c>
      <c r="N575" s="39"/>
      <c r="O575" s="41"/>
      <c r="P575" s="38" t="s">
        <v>2980</v>
      </c>
      <c r="Q575" s="2" t="s">
        <v>807</v>
      </c>
    </row>
    <row r="576" spans="1:17" s="76" customFormat="1" x14ac:dyDescent="0.25">
      <c r="A576" s="72">
        <v>566</v>
      </c>
      <c r="B576" s="2" t="s">
        <v>2336</v>
      </c>
      <c r="C576" s="36" t="s">
        <v>1648</v>
      </c>
      <c r="D576" s="42">
        <v>6</v>
      </c>
      <c r="E576" s="39">
        <v>2575</v>
      </c>
      <c r="F576" s="39" t="s">
        <v>773</v>
      </c>
      <c r="G576" s="42"/>
      <c r="H576" s="39"/>
      <c r="I576" s="39"/>
      <c r="J576" s="39"/>
      <c r="K576" s="39"/>
      <c r="L576" s="39"/>
      <c r="M576" s="38" t="s">
        <v>2972</v>
      </c>
      <c r="N576" s="39"/>
      <c r="O576" s="41"/>
      <c r="P576" s="38" t="s">
        <v>2980</v>
      </c>
      <c r="Q576" s="2" t="s">
        <v>807</v>
      </c>
    </row>
    <row r="577" spans="1:17" s="76" customFormat="1" ht="31.5" x14ac:dyDescent="0.25">
      <c r="A577" s="72">
        <v>567</v>
      </c>
      <c r="B577" s="2" t="s">
        <v>2337</v>
      </c>
      <c r="C577" s="36" t="s">
        <v>1324</v>
      </c>
      <c r="D577" s="42">
        <v>10</v>
      </c>
      <c r="E577" s="39">
        <v>1035</v>
      </c>
      <c r="F577" s="39" t="s">
        <v>2749</v>
      </c>
      <c r="G577" s="42" t="s">
        <v>2750</v>
      </c>
      <c r="H577" s="39">
        <v>1980</v>
      </c>
      <c r="I577" s="39"/>
      <c r="J577" s="39"/>
      <c r="K577" s="39"/>
      <c r="L577" s="39"/>
      <c r="M577" s="38" t="s">
        <v>2972</v>
      </c>
      <c r="N577" s="39"/>
      <c r="O577" s="41"/>
      <c r="P577" s="38" t="s">
        <v>2980</v>
      </c>
      <c r="Q577" s="43" t="s">
        <v>1649</v>
      </c>
    </row>
    <row r="578" spans="1:17" s="76" customFormat="1" ht="31.5" x14ac:dyDescent="0.25">
      <c r="A578" s="72">
        <v>568</v>
      </c>
      <c r="B578" s="2" t="s">
        <v>1636</v>
      </c>
      <c r="C578" s="36" t="s">
        <v>1324</v>
      </c>
      <c r="D578" s="42">
        <v>10</v>
      </c>
      <c r="E578" s="39">
        <v>1677</v>
      </c>
      <c r="F578" s="39" t="s">
        <v>2753</v>
      </c>
      <c r="G578" s="42" t="s">
        <v>2754</v>
      </c>
      <c r="H578" s="39">
        <v>1980</v>
      </c>
      <c r="I578" s="40"/>
      <c r="J578" s="41"/>
      <c r="K578" s="39"/>
      <c r="L578" s="39"/>
      <c r="M578" s="38" t="s">
        <v>2972</v>
      </c>
      <c r="N578" s="39"/>
      <c r="O578" s="41"/>
      <c r="P578" s="38" t="s">
        <v>2980</v>
      </c>
      <c r="Q578" s="2" t="s">
        <v>555</v>
      </c>
    </row>
    <row r="579" spans="1:17" s="76" customFormat="1" ht="31.5" x14ac:dyDescent="0.25">
      <c r="A579" s="72">
        <v>569</v>
      </c>
      <c r="B579" s="2" t="s">
        <v>1652</v>
      </c>
      <c r="C579" s="36" t="s">
        <v>1324</v>
      </c>
      <c r="D579" s="42">
        <v>10</v>
      </c>
      <c r="E579" s="39">
        <v>488</v>
      </c>
      <c r="F579" s="39" t="s">
        <v>2751</v>
      </c>
      <c r="G579" s="42" t="s">
        <v>2752</v>
      </c>
      <c r="H579" s="39">
        <v>1970</v>
      </c>
      <c r="I579" s="39">
        <f>(2025-H579)*12</f>
        <v>660</v>
      </c>
      <c r="J579" s="41">
        <v>285300</v>
      </c>
      <c r="K579" s="39"/>
      <c r="L579" s="39"/>
      <c r="M579" s="39" t="s">
        <v>2892</v>
      </c>
      <c r="N579" s="39">
        <v>180</v>
      </c>
      <c r="O579" s="41">
        <f>J579/N579</f>
        <v>1585</v>
      </c>
      <c r="P579" s="38" t="s">
        <v>2980</v>
      </c>
      <c r="Q579" s="2" t="s">
        <v>1651</v>
      </c>
    </row>
    <row r="580" spans="1:17" s="76" customFormat="1" ht="47.25" x14ac:dyDescent="0.25">
      <c r="A580" s="72">
        <v>570</v>
      </c>
      <c r="B580" s="2" t="s">
        <v>1653</v>
      </c>
      <c r="C580" s="42" t="s">
        <v>1658</v>
      </c>
      <c r="D580" s="42">
        <v>6</v>
      </c>
      <c r="E580" s="39">
        <v>25</v>
      </c>
      <c r="F580" s="39" t="s">
        <v>773</v>
      </c>
      <c r="G580" s="36"/>
      <c r="H580" s="39"/>
      <c r="I580" s="39"/>
      <c r="J580" s="41"/>
      <c r="K580" s="39"/>
      <c r="L580" s="39"/>
      <c r="M580" s="39" t="s">
        <v>2892</v>
      </c>
      <c r="N580" s="39"/>
      <c r="O580" s="41"/>
      <c r="P580" s="38" t="s">
        <v>2980</v>
      </c>
      <c r="Q580" s="91" t="s">
        <v>674</v>
      </c>
    </row>
    <row r="581" spans="1:17" s="76" customFormat="1" ht="47.25" x14ac:dyDescent="0.25">
      <c r="A581" s="72">
        <v>571</v>
      </c>
      <c r="B581" s="87" t="s">
        <v>1637</v>
      </c>
      <c r="C581" s="36" t="s">
        <v>1654</v>
      </c>
      <c r="D581" s="42">
        <v>6</v>
      </c>
      <c r="E581" s="39">
        <v>685</v>
      </c>
      <c r="F581" s="39" t="s">
        <v>1655</v>
      </c>
      <c r="G581" s="42" t="s">
        <v>2755</v>
      </c>
      <c r="H581" s="23">
        <v>39958</v>
      </c>
      <c r="I581" s="39">
        <f t="shared" ref="I581" si="11">ROUND(_xlfn.DAYS("01.01.2025",H581)/30.416,0)</f>
        <v>187</v>
      </c>
      <c r="J581" s="41">
        <v>20000</v>
      </c>
      <c r="K581" s="39"/>
      <c r="L581" s="39"/>
      <c r="M581" s="39" t="s">
        <v>2892</v>
      </c>
      <c r="N581" s="39">
        <v>300</v>
      </c>
      <c r="O581" s="37">
        <f t="shared" ref="O581" si="12">J581/N581</f>
        <v>66.666666666666671</v>
      </c>
      <c r="P581" s="38" t="s">
        <v>2980</v>
      </c>
      <c r="Q581" s="2" t="s">
        <v>711</v>
      </c>
    </row>
    <row r="582" spans="1:17" s="76" customFormat="1" ht="31.5" x14ac:dyDescent="0.25">
      <c r="A582" s="72">
        <v>572</v>
      </c>
      <c r="B582" s="2" t="s">
        <v>1656</v>
      </c>
      <c r="C582" s="36" t="s">
        <v>1657</v>
      </c>
      <c r="D582" s="42">
        <v>10</v>
      </c>
      <c r="E582" s="39">
        <v>24</v>
      </c>
      <c r="F582" s="39" t="s">
        <v>773</v>
      </c>
      <c r="G582" s="42"/>
      <c r="H582" s="39"/>
      <c r="I582" s="39"/>
      <c r="J582" s="41"/>
      <c r="K582" s="39"/>
      <c r="L582" s="39"/>
      <c r="M582" s="38" t="s">
        <v>2972</v>
      </c>
      <c r="N582" s="39"/>
      <c r="O582" s="41"/>
      <c r="P582" s="38" t="s">
        <v>2980</v>
      </c>
      <c r="Q582" s="43" t="s">
        <v>1645</v>
      </c>
    </row>
    <row r="583" spans="1:17" s="76" customFormat="1" ht="31.5" x14ac:dyDescent="0.25">
      <c r="A583" s="72">
        <v>573</v>
      </c>
      <c r="B583" s="2" t="s">
        <v>1638</v>
      </c>
      <c r="C583" s="36" t="s">
        <v>1657</v>
      </c>
      <c r="D583" s="42">
        <v>10</v>
      </c>
      <c r="E583" s="39">
        <v>24</v>
      </c>
      <c r="F583" s="39" t="s">
        <v>773</v>
      </c>
      <c r="G583" s="42"/>
      <c r="H583" s="39"/>
      <c r="I583" s="39"/>
      <c r="J583" s="41"/>
      <c r="K583" s="39"/>
      <c r="L583" s="39"/>
      <c r="M583" s="38" t="s">
        <v>2972</v>
      </c>
      <c r="N583" s="39"/>
      <c r="O583" s="41"/>
      <c r="P583" s="38" t="s">
        <v>2980</v>
      </c>
      <c r="Q583" s="43" t="s">
        <v>1645</v>
      </c>
    </row>
    <row r="584" spans="1:17" s="76" customFormat="1" ht="31.5" x14ac:dyDescent="0.25">
      <c r="A584" s="72">
        <v>574</v>
      </c>
      <c r="B584" s="2" t="s">
        <v>1639</v>
      </c>
      <c r="C584" s="36" t="s">
        <v>1659</v>
      </c>
      <c r="D584" s="42">
        <v>10</v>
      </c>
      <c r="E584" s="39">
        <v>200</v>
      </c>
      <c r="F584" s="39" t="s">
        <v>773</v>
      </c>
      <c r="G584" s="42"/>
      <c r="H584" s="39"/>
      <c r="I584" s="39"/>
      <c r="J584" s="41"/>
      <c r="K584" s="39"/>
      <c r="L584" s="39"/>
      <c r="M584" s="39" t="s">
        <v>2892</v>
      </c>
      <c r="N584" s="39"/>
      <c r="O584" s="41"/>
      <c r="P584" s="38" t="s">
        <v>2980</v>
      </c>
      <c r="Q584" s="43" t="s">
        <v>634</v>
      </c>
    </row>
    <row r="585" spans="1:17" s="76" customFormat="1" ht="31.5" x14ac:dyDescent="0.25">
      <c r="A585" s="72">
        <v>575</v>
      </c>
      <c r="B585" s="2" t="s">
        <v>1640</v>
      </c>
      <c r="C585" s="36" t="s">
        <v>1657</v>
      </c>
      <c r="D585" s="42">
        <v>10</v>
      </c>
      <c r="E585" s="39">
        <v>19</v>
      </c>
      <c r="F585" s="39" t="s">
        <v>439</v>
      </c>
      <c r="G585" s="42"/>
      <c r="H585" s="23">
        <v>45141</v>
      </c>
      <c r="I585" s="39">
        <f>ROUND(_xlfn.DAYS("01.01.2025",H585)/30.416,0)</f>
        <v>17</v>
      </c>
      <c r="J585" s="41">
        <v>2955333.33</v>
      </c>
      <c r="K585" s="39"/>
      <c r="L585" s="39"/>
      <c r="M585" s="39" t="s">
        <v>2892</v>
      </c>
      <c r="N585" s="39">
        <v>180</v>
      </c>
      <c r="O585" s="41">
        <f>J585/N585</f>
        <v>16418.518500000002</v>
      </c>
      <c r="P585" s="38" t="s">
        <v>2980</v>
      </c>
      <c r="Q585" s="2" t="s">
        <v>434</v>
      </c>
    </row>
    <row r="586" spans="1:17" s="76" customFormat="1" ht="31.5" x14ac:dyDescent="0.25">
      <c r="A586" s="72">
        <v>576</v>
      </c>
      <c r="B586" s="2" t="s">
        <v>1641</v>
      </c>
      <c r="C586" s="36" t="s">
        <v>1657</v>
      </c>
      <c r="D586" s="42">
        <v>10</v>
      </c>
      <c r="E586" s="39">
        <v>22</v>
      </c>
      <c r="F586" s="39" t="s">
        <v>439</v>
      </c>
      <c r="G586" s="42"/>
      <c r="H586" s="23">
        <v>45141</v>
      </c>
      <c r="I586" s="39">
        <f>ROUND(_xlfn.DAYS("01.01.2025",H586)/30.416,0)</f>
        <v>17</v>
      </c>
      <c r="J586" s="41"/>
      <c r="K586" s="39"/>
      <c r="L586" s="39"/>
      <c r="M586" s="39" t="s">
        <v>2892</v>
      </c>
      <c r="N586" s="39">
        <v>180</v>
      </c>
      <c r="O586" s="41">
        <f>J586/N586</f>
        <v>0</v>
      </c>
      <c r="P586" s="38" t="s">
        <v>2980</v>
      </c>
      <c r="Q586" s="2" t="s">
        <v>434</v>
      </c>
    </row>
    <row r="587" spans="1:17" s="76" customFormat="1" ht="31.5" x14ac:dyDescent="0.25">
      <c r="A587" s="72">
        <v>577</v>
      </c>
      <c r="B587" s="2" t="s">
        <v>1642</v>
      </c>
      <c r="C587" s="36" t="s">
        <v>1660</v>
      </c>
      <c r="D587" s="42">
        <v>6</v>
      </c>
      <c r="E587" s="39">
        <v>641</v>
      </c>
      <c r="F587" s="39" t="s">
        <v>2086</v>
      </c>
      <c r="G587" s="42"/>
      <c r="H587" s="23">
        <v>44344</v>
      </c>
      <c r="I587" s="39">
        <f>ROUND(_xlfn.DAYS("01.01.2025",H587)/30.416,0)</f>
        <v>43</v>
      </c>
      <c r="J587" s="41">
        <v>456964</v>
      </c>
      <c r="K587" s="39"/>
      <c r="L587" s="39"/>
      <c r="M587" s="39" t="s">
        <v>2892</v>
      </c>
      <c r="N587" s="39">
        <v>180</v>
      </c>
      <c r="O587" s="41">
        <f>J587/N587</f>
        <v>2538.6888888888889</v>
      </c>
      <c r="P587" s="38" t="s">
        <v>2980</v>
      </c>
      <c r="Q587" s="2" t="s">
        <v>434</v>
      </c>
    </row>
    <row r="588" spans="1:17" s="76" customFormat="1" ht="31.5" x14ac:dyDescent="0.25">
      <c r="A588" s="72">
        <v>578</v>
      </c>
      <c r="B588" s="2" t="s">
        <v>1643</v>
      </c>
      <c r="C588" s="36" t="s">
        <v>1661</v>
      </c>
      <c r="D588" s="42">
        <v>6</v>
      </c>
      <c r="E588" s="39">
        <v>13</v>
      </c>
      <c r="F588" s="39" t="s">
        <v>1662</v>
      </c>
      <c r="G588" s="42"/>
      <c r="H588" s="23">
        <v>44943</v>
      </c>
      <c r="I588" s="39">
        <f>ROUND(_xlfn.DAYS("01.01.2025",H588)/30.416,0)</f>
        <v>24</v>
      </c>
      <c r="J588" s="41">
        <v>1876833.34</v>
      </c>
      <c r="K588" s="39"/>
      <c r="L588" s="39"/>
      <c r="M588" s="39" t="s">
        <v>2892</v>
      </c>
      <c r="N588" s="39">
        <v>180</v>
      </c>
      <c r="O588" s="41">
        <f>J588/N588</f>
        <v>10426.85188888889</v>
      </c>
      <c r="P588" s="38" t="s">
        <v>2980</v>
      </c>
      <c r="Q588" s="2" t="s">
        <v>434</v>
      </c>
    </row>
    <row r="589" spans="1:17" s="76" customFormat="1" ht="31.5" x14ac:dyDescent="0.25">
      <c r="A589" s="72">
        <v>579</v>
      </c>
      <c r="B589" s="2" t="s">
        <v>1644</v>
      </c>
      <c r="C589" s="36"/>
      <c r="D589" s="42">
        <v>6</v>
      </c>
      <c r="E589" s="39">
        <v>2118</v>
      </c>
      <c r="F589" s="39"/>
      <c r="G589" s="42"/>
      <c r="H589" s="39"/>
      <c r="I589" s="39"/>
      <c r="J589" s="41"/>
      <c r="K589" s="39"/>
      <c r="L589" s="39"/>
      <c r="M589" s="39" t="s">
        <v>2892</v>
      </c>
      <c r="N589" s="39"/>
      <c r="O589" s="41"/>
      <c r="P589" s="38" t="s">
        <v>2980</v>
      </c>
      <c r="Q589" s="2" t="s">
        <v>434</v>
      </c>
    </row>
    <row r="590" spans="1:17" s="76" customFormat="1" ht="31.5" x14ac:dyDescent="0.25">
      <c r="A590" s="72">
        <v>580</v>
      </c>
      <c r="B590" s="2" t="s">
        <v>1650</v>
      </c>
      <c r="C590" s="36" t="s">
        <v>1324</v>
      </c>
      <c r="D590" s="42">
        <v>0.4</v>
      </c>
      <c r="E590" s="39">
        <v>314</v>
      </c>
      <c r="F590" s="39" t="s">
        <v>2757</v>
      </c>
      <c r="G590" s="42" t="s">
        <v>2756</v>
      </c>
      <c r="H590" s="39">
        <v>1970</v>
      </c>
      <c r="I590" s="39">
        <f>(2025-H590)*12</f>
        <v>660</v>
      </c>
      <c r="J590" s="41">
        <v>28611</v>
      </c>
      <c r="K590" s="39"/>
      <c r="L590" s="39"/>
      <c r="M590" s="39" t="s">
        <v>2892</v>
      </c>
      <c r="N590" s="39">
        <v>240</v>
      </c>
      <c r="O590" s="41">
        <f>J590/N590</f>
        <v>119.21250000000001</v>
      </c>
      <c r="P590" s="38" t="s">
        <v>2980</v>
      </c>
      <c r="Q590" s="43" t="s">
        <v>1649</v>
      </c>
    </row>
    <row r="591" spans="1:17" s="76" customFormat="1" ht="47.25" x14ac:dyDescent="0.25">
      <c r="A591" s="72">
        <v>581</v>
      </c>
      <c r="B591" s="2" t="s">
        <v>1666</v>
      </c>
      <c r="C591" s="36" t="s">
        <v>2228</v>
      </c>
      <c r="D591" s="42">
        <v>0.4</v>
      </c>
      <c r="E591" s="39">
        <v>300</v>
      </c>
      <c r="F591" s="39" t="s">
        <v>773</v>
      </c>
      <c r="G591" s="42"/>
      <c r="H591" s="39"/>
      <c r="I591" s="39"/>
      <c r="J591" s="41"/>
      <c r="K591" s="39"/>
      <c r="L591" s="39"/>
      <c r="M591" s="39" t="s">
        <v>2892</v>
      </c>
      <c r="N591" s="39"/>
      <c r="O591" s="41"/>
      <c r="P591" s="38" t="s">
        <v>2980</v>
      </c>
      <c r="Q591" s="43" t="s">
        <v>1665</v>
      </c>
    </row>
    <row r="592" spans="1:17" s="76" customFormat="1" ht="47.25" x14ac:dyDescent="0.25">
      <c r="A592" s="72">
        <v>582</v>
      </c>
      <c r="B592" s="2" t="s">
        <v>1663</v>
      </c>
      <c r="C592" s="36" t="s">
        <v>1664</v>
      </c>
      <c r="D592" s="42">
        <v>0.4</v>
      </c>
      <c r="E592" s="39">
        <v>235</v>
      </c>
      <c r="F592" s="39" t="s">
        <v>773</v>
      </c>
      <c r="G592" s="42"/>
      <c r="H592" s="39"/>
      <c r="I592" s="39"/>
      <c r="J592" s="41"/>
      <c r="K592" s="39"/>
      <c r="L592" s="39"/>
      <c r="M592" s="39" t="s">
        <v>2892</v>
      </c>
      <c r="N592" s="39"/>
      <c r="O592" s="41"/>
      <c r="P592" s="38" t="s">
        <v>2980</v>
      </c>
      <c r="Q592" s="2" t="s">
        <v>1646</v>
      </c>
    </row>
    <row r="593" spans="1:17" s="76" customFormat="1" ht="31.5" x14ac:dyDescent="0.25">
      <c r="A593" s="72">
        <v>583</v>
      </c>
      <c r="B593" s="2" t="s">
        <v>1667</v>
      </c>
      <c r="C593" s="36" t="s">
        <v>752</v>
      </c>
      <c r="D593" s="42">
        <v>6</v>
      </c>
      <c r="E593" s="39">
        <v>1480</v>
      </c>
      <c r="F593" s="103" t="s">
        <v>2005</v>
      </c>
      <c r="G593" s="42"/>
      <c r="H593" s="23">
        <v>40627</v>
      </c>
      <c r="I593" s="39">
        <f>ROUND(_xlfn.DAYS("01.01.2025",H593)/30.416,0)</f>
        <v>165</v>
      </c>
      <c r="J593" s="41">
        <v>300000</v>
      </c>
      <c r="K593" s="39"/>
      <c r="L593" s="39"/>
      <c r="M593" s="39" t="s">
        <v>2892</v>
      </c>
      <c r="N593" s="39">
        <v>372</v>
      </c>
      <c r="O593" s="37">
        <f>J593/N593</f>
        <v>806.45161290322585</v>
      </c>
      <c r="P593" s="38" t="s">
        <v>2980</v>
      </c>
      <c r="Q593" s="2" t="s">
        <v>2004</v>
      </c>
    </row>
    <row r="594" spans="1:17" s="76" customFormat="1" ht="31.5" x14ac:dyDescent="0.25">
      <c r="A594" s="72">
        <v>584</v>
      </c>
      <c r="B594" s="2" t="s">
        <v>1668</v>
      </c>
      <c r="C594" s="36" t="s">
        <v>752</v>
      </c>
      <c r="D594" s="42">
        <v>6</v>
      </c>
      <c r="E594" s="39">
        <v>720</v>
      </c>
      <c r="F594" s="103"/>
      <c r="G594" s="42"/>
      <c r="H594" s="23">
        <v>40627</v>
      </c>
      <c r="I594" s="39">
        <f>ROUND(_xlfn.DAYS("01.01.2025",H594)/30.416,0)</f>
        <v>165</v>
      </c>
      <c r="J594" s="41"/>
      <c r="K594" s="39"/>
      <c r="L594" s="39"/>
      <c r="M594" s="39" t="s">
        <v>2892</v>
      </c>
      <c r="N594" s="39"/>
      <c r="O594" s="41"/>
      <c r="P594" s="38" t="s">
        <v>2980</v>
      </c>
      <c r="Q594" s="2" t="s">
        <v>2004</v>
      </c>
    </row>
    <row r="595" spans="1:17" s="76" customFormat="1" ht="31.5" x14ac:dyDescent="0.25">
      <c r="A595" s="72">
        <v>585</v>
      </c>
      <c r="B595" s="2" t="s">
        <v>1669</v>
      </c>
      <c r="C595" s="36" t="s">
        <v>1984</v>
      </c>
      <c r="D595" s="42">
        <v>10</v>
      </c>
      <c r="E595" s="39">
        <v>380</v>
      </c>
      <c r="F595" s="39" t="s">
        <v>773</v>
      </c>
      <c r="G595" s="42"/>
      <c r="H595" s="39"/>
      <c r="I595" s="39"/>
      <c r="J595" s="41"/>
      <c r="K595" s="39"/>
      <c r="L595" s="39"/>
      <c r="M595" s="39" t="s">
        <v>2892</v>
      </c>
      <c r="N595" s="39"/>
      <c r="O595" s="41"/>
      <c r="P595" s="38" t="s">
        <v>2980</v>
      </c>
      <c r="Q595" s="2" t="s">
        <v>2339</v>
      </c>
    </row>
    <row r="596" spans="1:17" s="76" customFormat="1" ht="31.5" x14ac:dyDescent="0.25">
      <c r="A596" s="72">
        <v>586</v>
      </c>
      <c r="B596" s="2" t="s">
        <v>1669</v>
      </c>
      <c r="C596" s="36" t="s">
        <v>1984</v>
      </c>
      <c r="D596" s="42">
        <v>10</v>
      </c>
      <c r="E596" s="39">
        <v>380</v>
      </c>
      <c r="F596" s="39" t="s">
        <v>773</v>
      </c>
      <c r="G596" s="42"/>
      <c r="H596" s="39"/>
      <c r="I596" s="39"/>
      <c r="J596" s="41"/>
      <c r="K596" s="39"/>
      <c r="L596" s="39"/>
      <c r="M596" s="39" t="s">
        <v>2892</v>
      </c>
      <c r="N596" s="39"/>
      <c r="O596" s="41"/>
      <c r="P596" s="38" t="s">
        <v>2980</v>
      </c>
      <c r="Q596" s="2" t="s">
        <v>2339</v>
      </c>
    </row>
    <row r="597" spans="1:17" s="76" customFormat="1" x14ac:dyDescent="0.25">
      <c r="A597" s="72">
        <v>587</v>
      </c>
      <c r="B597" s="2" t="s">
        <v>1647</v>
      </c>
      <c r="C597" s="36" t="s">
        <v>1648</v>
      </c>
      <c r="D597" s="42">
        <v>6</v>
      </c>
      <c r="E597" s="39">
        <v>10</v>
      </c>
      <c r="F597" s="39" t="s">
        <v>773</v>
      </c>
      <c r="G597" s="42"/>
      <c r="H597" s="39"/>
      <c r="I597" s="39"/>
      <c r="J597" s="39"/>
      <c r="K597" s="39"/>
      <c r="L597" s="39"/>
      <c r="M597" s="39" t="s">
        <v>2892</v>
      </c>
      <c r="N597" s="39"/>
      <c r="O597" s="41"/>
      <c r="P597" s="38" t="s">
        <v>2980</v>
      </c>
      <c r="Q597" s="2" t="s">
        <v>807</v>
      </c>
    </row>
    <row r="598" spans="1:17" s="76" customFormat="1" x14ac:dyDescent="0.25">
      <c r="A598" s="72">
        <v>588</v>
      </c>
      <c r="B598" s="2" t="s">
        <v>1985</v>
      </c>
      <c r="C598" s="36" t="s">
        <v>1648</v>
      </c>
      <c r="D598" s="42">
        <v>6</v>
      </c>
      <c r="E598" s="39">
        <v>10</v>
      </c>
      <c r="F598" s="39" t="s">
        <v>773</v>
      </c>
      <c r="G598" s="42"/>
      <c r="H598" s="39"/>
      <c r="I598" s="39"/>
      <c r="J598" s="39"/>
      <c r="K598" s="39"/>
      <c r="L598" s="39"/>
      <c r="M598" s="39" t="s">
        <v>2892</v>
      </c>
      <c r="N598" s="39"/>
      <c r="O598" s="41"/>
      <c r="P598" s="38" t="s">
        <v>2980</v>
      </c>
      <c r="Q598" s="2" t="s">
        <v>807</v>
      </c>
    </row>
    <row r="599" spans="1:17" s="76" customFormat="1" x14ac:dyDescent="0.25">
      <c r="A599" s="72">
        <v>589</v>
      </c>
      <c r="B599" s="2" t="s">
        <v>1986</v>
      </c>
      <c r="C599" s="36" t="s">
        <v>1648</v>
      </c>
      <c r="D599" s="42">
        <v>6</v>
      </c>
      <c r="E599" s="39">
        <v>10</v>
      </c>
      <c r="F599" s="39" t="s">
        <v>773</v>
      </c>
      <c r="G599" s="42"/>
      <c r="H599" s="39"/>
      <c r="I599" s="39"/>
      <c r="J599" s="39"/>
      <c r="K599" s="39"/>
      <c r="L599" s="39"/>
      <c r="M599" s="39" t="s">
        <v>2892</v>
      </c>
      <c r="N599" s="39"/>
      <c r="O599" s="41"/>
      <c r="P599" s="38" t="s">
        <v>2980</v>
      </c>
      <c r="Q599" s="2" t="s">
        <v>807</v>
      </c>
    </row>
    <row r="600" spans="1:17" s="76" customFormat="1" ht="31.5" x14ac:dyDescent="0.25">
      <c r="A600" s="72">
        <v>590</v>
      </c>
      <c r="B600" s="2" t="s">
        <v>1988</v>
      </c>
      <c r="C600" s="36" t="s">
        <v>1990</v>
      </c>
      <c r="D600" s="42">
        <v>6</v>
      </c>
      <c r="E600" s="39">
        <v>709</v>
      </c>
      <c r="F600" s="39" t="s">
        <v>773</v>
      </c>
      <c r="G600" s="42"/>
      <c r="H600" s="39"/>
      <c r="I600" s="39"/>
      <c r="J600" s="39"/>
      <c r="K600" s="39"/>
      <c r="L600" s="39"/>
      <c r="M600" s="39" t="s">
        <v>2892</v>
      </c>
      <c r="N600" s="39"/>
      <c r="O600" s="41"/>
      <c r="P600" s="38" t="s">
        <v>2980</v>
      </c>
      <c r="Q600" s="2" t="s">
        <v>1987</v>
      </c>
    </row>
    <row r="601" spans="1:17" s="76" customFormat="1" ht="31.5" x14ac:dyDescent="0.25">
      <c r="A601" s="72">
        <v>591</v>
      </c>
      <c r="B601" s="2" t="s">
        <v>1989</v>
      </c>
      <c r="C601" s="36" t="s">
        <v>1990</v>
      </c>
      <c r="D601" s="42">
        <v>6</v>
      </c>
      <c r="E601" s="39">
        <v>709</v>
      </c>
      <c r="F601" s="39" t="s">
        <v>773</v>
      </c>
      <c r="G601" s="42"/>
      <c r="H601" s="39"/>
      <c r="I601" s="39"/>
      <c r="J601" s="39"/>
      <c r="K601" s="39"/>
      <c r="L601" s="39"/>
      <c r="M601" s="39" t="s">
        <v>2892</v>
      </c>
      <c r="N601" s="39"/>
      <c r="O601" s="41"/>
      <c r="P601" s="38" t="s">
        <v>2980</v>
      </c>
      <c r="Q601" s="2" t="s">
        <v>1987</v>
      </c>
    </row>
    <row r="602" spans="1:17" s="76" customFormat="1" ht="31.5" x14ac:dyDescent="0.25">
      <c r="A602" s="72">
        <v>592</v>
      </c>
      <c r="B602" s="2" t="s">
        <v>1997</v>
      </c>
      <c r="C602" s="36" t="s">
        <v>1999</v>
      </c>
      <c r="D602" s="42">
        <v>6</v>
      </c>
      <c r="E602" s="39">
        <v>520</v>
      </c>
      <c r="F602" s="39" t="s">
        <v>773</v>
      </c>
      <c r="G602" s="42"/>
      <c r="H602" s="39"/>
      <c r="I602" s="39"/>
      <c r="J602" s="41"/>
      <c r="K602" s="39"/>
      <c r="L602" s="39"/>
      <c r="M602" s="39" t="s">
        <v>2892</v>
      </c>
      <c r="N602" s="39"/>
      <c r="O602" s="41"/>
      <c r="P602" s="38" t="s">
        <v>2980</v>
      </c>
      <c r="Q602" s="2" t="s">
        <v>1940</v>
      </c>
    </row>
    <row r="603" spans="1:17" s="76" customFormat="1" ht="31.5" x14ac:dyDescent="0.25">
      <c r="A603" s="72">
        <v>593</v>
      </c>
      <c r="B603" s="2" t="s">
        <v>1998</v>
      </c>
      <c r="C603" s="36" t="s">
        <v>1999</v>
      </c>
      <c r="D603" s="42">
        <v>6</v>
      </c>
      <c r="E603" s="39">
        <v>130</v>
      </c>
      <c r="F603" s="39" t="s">
        <v>773</v>
      </c>
      <c r="G603" s="42"/>
      <c r="H603" s="39"/>
      <c r="I603" s="39"/>
      <c r="J603" s="41"/>
      <c r="K603" s="39"/>
      <c r="L603" s="39"/>
      <c r="M603" s="39" t="s">
        <v>2892</v>
      </c>
      <c r="N603" s="39"/>
      <c r="O603" s="41"/>
      <c r="P603" s="38" t="s">
        <v>2980</v>
      </c>
      <c r="Q603" s="2" t="s">
        <v>1940</v>
      </c>
    </row>
    <row r="604" spans="1:17" s="76" customFormat="1" ht="31.5" x14ac:dyDescent="0.25">
      <c r="A604" s="72">
        <v>594</v>
      </c>
      <c r="B604" s="2" t="s">
        <v>2000</v>
      </c>
      <c r="C604" s="36" t="s">
        <v>2001</v>
      </c>
      <c r="D604" s="42">
        <v>10</v>
      </c>
      <c r="E604" s="39">
        <v>1514</v>
      </c>
      <c r="F604" s="39" t="s">
        <v>773</v>
      </c>
      <c r="G604" s="42"/>
      <c r="H604" s="39"/>
      <c r="I604" s="39"/>
      <c r="J604" s="41"/>
      <c r="K604" s="39"/>
      <c r="L604" s="39"/>
      <c r="M604" s="39" t="s">
        <v>2892</v>
      </c>
      <c r="N604" s="39"/>
      <c r="O604" s="41"/>
      <c r="P604" s="38" t="s">
        <v>2980</v>
      </c>
      <c r="Q604" s="2" t="s">
        <v>1941</v>
      </c>
    </row>
    <row r="605" spans="1:17" s="76" customFormat="1" ht="31.5" x14ac:dyDescent="0.25">
      <c r="A605" s="72">
        <v>595</v>
      </c>
      <c r="B605" s="2" t="s">
        <v>2000</v>
      </c>
      <c r="C605" s="36" t="s">
        <v>2001</v>
      </c>
      <c r="D605" s="42">
        <v>10</v>
      </c>
      <c r="E605" s="39">
        <v>1562</v>
      </c>
      <c r="F605" s="39" t="s">
        <v>773</v>
      </c>
      <c r="G605" s="42"/>
      <c r="H605" s="39"/>
      <c r="I605" s="39"/>
      <c r="J605" s="41"/>
      <c r="K605" s="39"/>
      <c r="L605" s="39"/>
      <c r="M605" s="39" t="s">
        <v>2892</v>
      </c>
      <c r="N605" s="39"/>
      <c r="O605" s="41"/>
      <c r="P605" s="38" t="s">
        <v>2980</v>
      </c>
      <c r="Q605" s="2" t="s">
        <v>1941</v>
      </c>
    </row>
    <row r="606" spans="1:17" s="76" customFormat="1" ht="31.5" x14ac:dyDescent="0.25">
      <c r="A606" s="72">
        <v>596</v>
      </c>
      <c r="B606" s="2" t="s">
        <v>2002</v>
      </c>
      <c r="C606" s="36" t="s">
        <v>1995</v>
      </c>
      <c r="D606" s="42">
        <v>10</v>
      </c>
      <c r="E606" s="39">
        <v>104</v>
      </c>
      <c r="F606" s="39" t="s">
        <v>773</v>
      </c>
      <c r="G606" s="42"/>
      <c r="H606" s="39"/>
      <c r="I606" s="39"/>
      <c r="J606" s="41"/>
      <c r="K606" s="39"/>
      <c r="L606" s="39"/>
      <c r="M606" s="39" t="s">
        <v>2892</v>
      </c>
      <c r="N606" s="39"/>
      <c r="O606" s="41"/>
      <c r="P606" s="38" t="s">
        <v>2980</v>
      </c>
      <c r="Q606" s="2" t="s">
        <v>1941</v>
      </c>
    </row>
    <row r="607" spans="1:17" s="76" customFormat="1" ht="31.5" x14ac:dyDescent="0.25">
      <c r="A607" s="72">
        <v>597</v>
      </c>
      <c r="B607" s="2" t="s">
        <v>2002</v>
      </c>
      <c r="C607" s="36" t="s">
        <v>1995</v>
      </c>
      <c r="D607" s="42">
        <v>10</v>
      </c>
      <c r="E607" s="39">
        <v>178</v>
      </c>
      <c r="F607" s="39" t="s">
        <v>773</v>
      </c>
      <c r="G607" s="42"/>
      <c r="H607" s="39"/>
      <c r="I607" s="39"/>
      <c r="J607" s="41"/>
      <c r="K607" s="39"/>
      <c r="L607" s="39"/>
      <c r="M607" s="39" t="s">
        <v>2892</v>
      </c>
      <c r="N607" s="39"/>
      <c r="O607" s="41"/>
      <c r="P607" s="38" t="s">
        <v>2980</v>
      </c>
      <c r="Q607" s="2" t="s">
        <v>1941</v>
      </c>
    </row>
    <row r="608" spans="1:17" s="76" customFormat="1" ht="31.5" x14ac:dyDescent="0.25">
      <c r="A608" s="72">
        <v>598</v>
      </c>
      <c r="B608" s="2" t="s">
        <v>2002</v>
      </c>
      <c r="C608" s="36" t="s">
        <v>1995</v>
      </c>
      <c r="D608" s="42">
        <v>10</v>
      </c>
      <c r="E608" s="39">
        <v>74</v>
      </c>
      <c r="F608" s="39" t="s">
        <v>773</v>
      </c>
      <c r="G608" s="42"/>
      <c r="H608" s="39"/>
      <c r="I608" s="39"/>
      <c r="J608" s="41"/>
      <c r="K608" s="39"/>
      <c r="L608" s="39"/>
      <c r="M608" s="39" t="s">
        <v>2892</v>
      </c>
      <c r="N608" s="39"/>
      <c r="O608" s="41"/>
      <c r="P608" s="38" t="s">
        <v>2980</v>
      </c>
      <c r="Q608" s="2" t="s">
        <v>1941</v>
      </c>
    </row>
    <row r="609" spans="1:17" s="76" customFormat="1" ht="31.5" x14ac:dyDescent="0.25">
      <c r="A609" s="72">
        <v>599</v>
      </c>
      <c r="B609" s="2" t="s">
        <v>2003</v>
      </c>
      <c r="C609" s="36" t="s">
        <v>1995</v>
      </c>
      <c r="D609" s="42">
        <v>10</v>
      </c>
      <c r="E609" s="39">
        <v>376</v>
      </c>
      <c r="F609" s="39" t="s">
        <v>773</v>
      </c>
      <c r="G609" s="42"/>
      <c r="H609" s="39"/>
      <c r="I609" s="39"/>
      <c r="J609" s="41"/>
      <c r="K609" s="39"/>
      <c r="L609" s="39"/>
      <c r="M609" s="39" t="s">
        <v>2892</v>
      </c>
      <c r="N609" s="39"/>
      <c r="O609" s="41"/>
      <c r="P609" s="38" t="s">
        <v>2980</v>
      </c>
      <c r="Q609" s="2" t="s">
        <v>1941</v>
      </c>
    </row>
    <row r="610" spans="1:17" s="76" customFormat="1" ht="31.5" x14ac:dyDescent="0.25">
      <c r="A610" s="72">
        <v>600</v>
      </c>
      <c r="B610" s="2" t="s">
        <v>2006</v>
      </c>
      <c r="C610" s="36" t="s">
        <v>1991</v>
      </c>
      <c r="D610" s="42">
        <v>10</v>
      </c>
      <c r="E610" s="39">
        <v>635</v>
      </c>
      <c r="F610" s="39" t="s">
        <v>773</v>
      </c>
      <c r="G610" s="42"/>
      <c r="H610" s="39">
        <v>2009</v>
      </c>
      <c r="I610" s="39">
        <f>(2025-H610)*12</f>
        <v>192</v>
      </c>
      <c r="J610" s="41"/>
      <c r="K610" s="39"/>
      <c r="L610" s="39"/>
      <c r="M610" s="39" t="s">
        <v>2892</v>
      </c>
      <c r="N610" s="39"/>
      <c r="O610" s="41"/>
      <c r="P610" s="38" t="s">
        <v>2980</v>
      </c>
      <c r="Q610" s="2" t="s">
        <v>2009</v>
      </c>
    </row>
    <row r="611" spans="1:17" s="76" customFormat="1" ht="31.5" x14ac:dyDescent="0.25">
      <c r="A611" s="72">
        <v>601</v>
      </c>
      <c r="B611" s="2" t="s">
        <v>2007</v>
      </c>
      <c r="C611" s="36" t="s">
        <v>1991</v>
      </c>
      <c r="D611" s="42">
        <v>10</v>
      </c>
      <c r="E611" s="39">
        <v>520</v>
      </c>
      <c r="F611" s="39" t="s">
        <v>773</v>
      </c>
      <c r="G611" s="42"/>
      <c r="H611" s="39"/>
      <c r="I611" s="39"/>
      <c r="J611" s="41"/>
      <c r="K611" s="39"/>
      <c r="L611" s="39"/>
      <c r="M611" s="39" t="s">
        <v>2892</v>
      </c>
      <c r="N611" s="39"/>
      <c r="O611" s="41"/>
      <c r="P611" s="38" t="s">
        <v>2980</v>
      </c>
      <c r="Q611" s="2" t="s">
        <v>2009</v>
      </c>
    </row>
    <row r="612" spans="1:17" s="76" customFormat="1" ht="31.5" x14ac:dyDescent="0.25">
      <c r="A612" s="72">
        <v>602</v>
      </c>
      <c r="B612" s="2" t="s">
        <v>2008</v>
      </c>
      <c r="C612" s="36" t="s">
        <v>1991</v>
      </c>
      <c r="D612" s="42">
        <v>10</v>
      </c>
      <c r="E612" s="39">
        <v>90</v>
      </c>
      <c r="F612" s="39" t="s">
        <v>773</v>
      </c>
      <c r="G612" s="42"/>
      <c r="H612" s="39"/>
      <c r="I612" s="39"/>
      <c r="J612" s="41"/>
      <c r="K612" s="39"/>
      <c r="L612" s="39"/>
      <c r="M612" s="39" t="s">
        <v>2892</v>
      </c>
      <c r="N612" s="39"/>
      <c r="O612" s="41"/>
      <c r="P612" s="38" t="s">
        <v>2980</v>
      </c>
      <c r="Q612" s="2" t="s">
        <v>2009</v>
      </c>
    </row>
    <row r="613" spans="1:17" s="76" customFormat="1" ht="31.5" x14ac:dyDescent="0.25">
      <c r="A613" s="72">
        <v>603</v>
      </c>
      <c r="B613" s="2" t="s">
        <v>2011</v>
      </c>
      <c r="C613" s="36" t="s">
        <v>204</v>
      </c>
      <c r="D613" s="42">
        <v>6</v>
      </c>
      <c r="E613" s="39">
        <v>25</v>
      </c>
      <c r="F613" s="39" t="s">
        <v>773</v>
      </c>
      <c r="G613" s="42"/>
      <c r="H613" s="39"/>
      <c r="I613" s="39"/>
      <c r="J613" s="41"/>
      <c r="K613" s="39"/>
      <c r="L613" s="39"/>
      <c r="M613" s="39" t="s">
        <v>2892</v>
      </c>
      <c r="N613" s="39"/>
      <c r="O613" s="41"/>
      <c r="P613" s="38" t="s">
        <v>2980</v>
      </c>
      <c r="Q613" s="2" t="s">
        <v>2010</v>
      </c>
    </row>
    <row r="614" spans="1:17" s="76" customFormat="1" ht="47.25" x14ac:dyDescent="0.25">
      <c r="A614" s="72">
        <v>604</v>
      </c>
      <c r="B614" s="2" t="s">
        <v>2013</v>
      </c>
      <c r="C614" s="36" t="s">
        <v>1992</v>
      </c>
      <c r="D614" s="42">
        <v>6</v>
      </c>
      <c r="E614" s="39">
        <v>1900</v>
      </c>
      <c r="F614" s="39" t="s">
        <v>773</v>
      </c>
      <c r="G614" s="42"/>
      <c r="H614" s="39"/>
      <c r="I614" s="39"/>
      <c r="J614" s="39"/>
      <c r="K614" s="39"/>
      <c r="L614" s="39"/>
      <c r="M614" s="39" t="s">
        <v>2892</v>
      </c>
      <c r="N614" s="39"/>
      <c r="O614" s="41"/>
      <c r="P614" s="38" t="s">
        <v>2980</v>
      </c>
      <c r="Q614" s="2" t="s">
        <v>2012</v>
      </c>
    </row>
    <row r="615" spans="1:17" s="76" customFormat="1" ht="47.25" x14ac:dyDescent="0.25">
      <c r="A615" s="72">
        <v>605</v>
      </c>
      <c r="B615" s="2" t="s">
        <v>2014</v>
      </c>
      <c r="C615" s="36" t="s">
        <v>1992</v>
      </c>
      <c r="D615" s="42">
        <v>6</v>
      </c>
      <c r="E615" s="39">
        <v>1900</v>
      </c>
      <c r="F615" s="39" t="s">
        <v>773</v>
      </c>
      <c r="G615" s="42"/>
      <c r="H615" s="39"/>
      <c r="I615" s="39"/>
      <c r="J615" s="39"/>
      <c r="K615" s="39"/>
      <c r="L615" s="39"/>
      <c r="M615" s="39" t="s">
        <v>2892</v>
      </c>
      <c r="N615" s="39"/>
      <c r="O615" s="41"/>
      <c r="P615" s="38" t="s">
        <v>2980</v>
      </c>
      <c r="Q615" s="2" t="s">
        <v>2012</v>
      </c>
    </row>
    <row r="616" spans="1:17" s="76" customFormat="1" ht="31.5" x14ac:dyDescent="0.25">
      <c r="A616" s="72">
        <v>606</v>
      </c>
      <c r="B616" s="2" t="s">
        <v>2015</v>
      </c>
      <c r="C616" s="36" t="s">
        <v>1996</v>
      </c>
      <c r="D616" s="42">
        <v>10</v>
      </c>
      <c r="E616" s="39">
        <v>450</v>
      </c>
      <c r="F616" s="39" t="s">
        <v>773</v>
      </c>
      <c r="G616" s="42"/>
      <c r="H616" s="39"/>
      <c r="I616" s="39"/>
      <c r="J616" s="41"/>
      <c r="K616" s="39"/>
      <c r="L616" s="39"/>
      <c r="M616" s="39" t="s">
        <v>2892</v>
      </c>
      <c r="N616" s="39"/>
      <c r="O616" s="41"/>
      <c r="P616" s="38" t="s">
        <v>2980</v>
      </c>
      <c r="Q616" s="2" t="s">
        <v>667</v>
      </c>
    </row>
    <row r="617" spans="1:17" s="76" customFormat="1" ht="31.5" x14ac:dyDescent="0.25">
      <c r="A617" s="72">
        <v>607</v>
      </c>
      <c r="B617" s="2" t="s">
        <v>2016</v>
      </c>
      <c r="C617" s="36" t="s">
        <v>1991</v>
      </c>
      <c r="D617" s="42">
        <v>10</v>
      </c>
      <c r="E617" s="39">
        <v>200</v>
      </c>
      <c r="F617" s="39" t="s">
        <v>773</v>
      </c>
      <c r="G617" s="42"/>
      <c r="H617" s="39"/>
      <c r="I617" s="39"/>
      <c r="J617" s="41"/>
      <c r="K617" s="39"/>
      <c r="L617" s="39"/>
      <c r="M617" s="39" t="s">
        <v>2892</v>
      </c>
      <c r="N617" s="39"/>
      <c r="O617" s="41"/>
      <c r="P617" s="38" t="s">
        <v>2980</v>
      </c>
      <c r="Q617" s="2" t="s">
        <v>1942</v>
      </c>
    </row>
    <row r="618" spans="1:17" s="76" customFormat="1" ht="31.5" x14ac:dyDescent="0.25">
      <c r="A618" s="72">
        <v>608</v>
      </c>
      <c r="B618" s="2" t="s">
        <v>1670</v>
      </c>
      <c r="C618" s="36" t="s">
        <v>1993</v>
      </c>
      <c r="D618" s="42">
        <v>10</v>
      </c>
      <c r="E618" s="39">
        <v>1100</v>
      </c>
      <c r="F618" s="39" t="s">
        <v>2017</v>
      </c>
      <c r="G618" s="26" t="s">
        <v>2758</v>
      </c>
      <c r="H618" s="39"/>
      <c r="I618" s="39"/>
      <c r="J618" s="41"/>
      <c r="K618" s="39"/>
      <c r="L618" s="39"/>
      <c r="M618" s="39" t="s">
        <v>2892</v>
      </c>
      <c r="N618" s="39"/>
      <c r="O618" s="41"/>
      <c r="P618" s="38" t="s">
        <v>2980</v>
      </c>
      <c r="Q618" s="5" t="s">
        <v>1943</v>
      </c>
    </row>
    <row r="619" spans="1:17" s="76" customFormat="1" ht="47.25" x14ac:dyDescent="0.25">
      <c r="A619" s="72">
        <v>609</v>
      </c>
      <c r="B619" s="2" t="s">
        <v>2019</v>
      </c>
      <c r="C619" s="36" t="s">
        <v>1994</v>
      </c>
      <c r="D619" s="42">
        <v>10</v>
      </c>
      <c r="E619" s="39">
        <v>215</v>
      </c>
      <c r="F619" s="39" t="s">
        <v>773</v>
      </c>
      <c r="G619" s="42"/>
      <c r="H619" s="39"/>
      <c r="I619" s="39"/>
      <c r="J619" s="41"/>
      <c r="K619" s="39"/>
      <c r="L619" s="39"/>
      <c r="M619" s="39" t="s">
        <v>2892</v>
      </c>
      <c r="N619" s="39"/>
      <c r="O619" s="41"/>
      <c r="P619" s="38" t="s">
        <v>2980</v>
      </c>
      <c r="Q619" s="2" t="s">
        <v>624</v>
      </c>
    </row>
    <row r="620" spans="1:17" s="76" customFormat="1" ht="47.25" x14ac:dyDescent="0.25">
      <c r="A620" s="72">
        <v>610</v>
      </c>
      <c r="B620" s="2" t="s">
        <v>2020</v>
      </c>
      <c r="C620" s="36" t="s">
        <v>1994</v>
      </c>
      <c r="D620" s="42">
        <v>10</v>
      </c>
      <c r="E620" s="39">
        <v>215</v>
      </c>
      <c r="F620" s="39" t="s">
        <v>773</v>
      </c>
      <c r="G620" s="42"/>
      <c r="H620" s="39"/>
      <c r="I620" s="39"/>
      <c r="J620" s="41"/>
      <c r="K620" s="39"/>
      <c r="L620" s="39"/>
      <c r="M620" s="39" t="s">
        <v>2892</v>
      </c>
      <c r="N620" s="39"/>
      <c r="O620" s="41"/>
      <c r="P620" s="38" t="s">
        <v>2980</v>
      </c>
      <c r="Q620" s="2" t="s">
        <v>624</v>
      </c>
    </row>
    <row r="621" spans="1:17" s="76" customFormat="1" ht="31.5" x14ac:dyDescent="0.25">
      <c r="A621" s="72">
        <v>611</v>
      </c>
      <c r="B621" s="2" t="s">
        <v>1671</v>
      </c>
      <c r="C621" s="36" t="s">
        <v>1258</v>
      </c>
      <c r="D621" s="42">
        <v>10</v>
      </c>
      <c r="E621" s="39">
        <v>1290</v>
      </c>
      <c r="F621" s="39" t="s">
        <v>773</v>
      </c>
      <c r="G621" s="26"/>
      <c r="H621" s="39"/>
      <c r="I621" s="39"/>
      <c r="J621" s="41"/>
      <c r="K621" s="39"/>
      <c r="L621" s="39"/>
      <c r="M621" s="39" t="s">
        <v>2892</v>
      </c>
      <c r="N621" s="39"/>
      <c r="O621" s="41"/>
      <c r="P621" s="38" t="s">
        <v>2980</v>
      </c>
      <c r="Q621" s="5" t="s">
        <v>2021</v>
      </c>
    </row>
    <row r="622" spans="1:17" s="76" customFormat="1" ht="47.25" x14ac:dyDescent="0.25">
      <c r="A622" s="72">
        <v>612</v>
      </c>
      <c r="B622" s="2" t="s">
        <v>1672</v>
      </c>
      <c r="C622" s="36" t="s">
        <v>186</v>
      </c>
      <c r="D622" s="42">
        <v>6</v>
      </c>
      <c r="E622" s="39">
        <v>1000</v>
      </c>
      <c r="F622" s="39" t="s">
        <v>773</v>
      </c>
      <c r="G622" s="42"/>
      <c r="H622" s="39"/>
      <c r="I622" s="39"/>
      <c r="J622" s="41"/>
      <c r="K622" s="39"/>
      <c r="L622" s="39"/>
      <c r="M622" s="39" t="s">
        <v>2892</v>
      </c>
      <c r="N622" s="39"/>
      <c r="O622" s="41"/>
      <c r="P622" s="38" t="s">
        <v>2980</v>
      </c>
      <c r="Q622" s="2" t="s">
        <v>2023</v>
      </c>
    </row>
    <row r="623" spans="1:17" s="76" customFormat="1" ht="47.25" x14ac:dyDescent="0.25">
      <c r="A623" s="72">
        <v>613</v>
      </c>
      <c r="B623" s="2" t="s">
        <v>1673</v>
      </c>
      <c r="C623" s="36" t="s">
        <v>2025</v>
      </c>
      <c r="D623" s="42">
        <v>6</v>
      </c>
      <c r="E623" s="39">
        <v>1530</v>
      </c>
      <c r="F623" s="39" t="s">
        <v>2026</v>
      </c>
      <c r="G623" s="42" t="s">
        <v>2759</v>
      </c>
      <c r="H623" s="23">
        <v>39989</v>
      </c>
      <c r="I623" s="39">
        <f t="shared" ref="I623:I633" si="13">ROUND(_xlfn.DAYS("01.01.2025",H623)/30.416,0)</f>
        <v>186</v>
      </c>
      <c r="J623" s="41">
        <v>20000</v>
      </c>
      <c r="K623" s="39"/>
      <c r="L623" s="39"/>
      <c r="M623" s="39" t="s">
        <v>2892</v>
      </c>
      <c r="N623" s="39">
        <v>300</v>
      </c>
      <c r="O623" s="37">
        <f t="shared" ref="O623:O633" si="14">J623/N623</f>
        <v>66.666666666666671</v>
      </c>
      <c r="P623" s="38" t="s">
        <v>2980</v>
      </c>
      <c r="Q623" s="2" t="s">
        <v>2024</v>
      </c>
    </row>
    <row r="624" spans="1:17" s="76" customFormat="1" ht="47.25" x14ac:dyDescent="0.25">
      <c r="A624" s="72">
        <v>614</v>
      </c>
      <c r="B624" s="92" t="s">
        <v>1674</v>
      </c>
      <c r="C624" s="36" t="s">
        <v>2025</v>
      </c>
      <c r="D624" s="42">
        <v>6</v>
      </c>
      <c r="E624" s="39">
        <v>1402</v>
      </c>
      <c r="F624" s="39" t="s">
        <v>2027</v>
      </c>
      <c r="G624" s="42" t="s">
        <v>2760</v>
      </c>
      <c r="H624" s="23">
        <v>39958</v>
      </c>
      <c r="I624" s="39">
        <f t="shared" si="13"/>
        <v>187</v>
      </c>
      <c r="J624" s="41">
        <v>30000</v>
      </c>
      <c r="K624" s="39"/>
      <c r="L624" s="39"/>
      <c r="M624" s="39" t="s">
        <v>2892</v>
      </c>
      <c r="N624" s="39">
        <v>300</v>
      </c>
      <c r="O624" s="37">
        <f t="shared" si="14"/>
        <v>100</v>
      </c>
      <c r="P624" s="38" t="s">
        <v>2980</v>
      </c>
      <c r="Q624" s="2" t="s">
        <v>2024</v>
      </c>
    </row>
    <row r="625" spans="1:17" s="76" customFormat="1" ht="47.25" x14ac:dyDescent="0.25">
      <c r="A625" s="72">
        <v>615</v>
      </c>
      <c r="B625" s="2" t="s">
        <v>1675</v>
      </c>
      <c r="C625" s="36" t="s">
        <v>2025</v>
      </c>
      <c r="D625" s="42">
        <v>6</v>
      </c>
      <c r="E625" s="39">
        <v>296</v>
      </c>
      <c r="F625" s="39" t="s">
        <v>2028</v>
      </c>
      <c r="G625" s="42" t="s">
        <v>2761</v>
      </c>
      <c r="H625" s="23">
        <v>39958</v>
      </c>
      <c r="I625" s="39">
        <f t="shared" si="13"/>
        <v>187</v>
      </c>
      <c r="J625" s="41">
        <f>1300780.46</f>
        <v>1300780.46</v>
      </c>
      <c r="K625" s="39"/>
      <c r="L625" s="39"/>
      <c r="M625" s="39" t="s">
        <v>2892</v>
      </c>
      <c r="N625" s="39">
        <v>300</v>
      </c>
      <c r="O625" s="37">
        <f t="shared" si="14"/>
        <v>4335.9348666666665</v>
      </c>
      <c r="P625" s="38" t="s">
        <v>2980</v>
      </c>
      <c r="Q625" s="2" t="s">
        <v>2024</v>
      </c>
    </row>
    <row r="626" spans="1:17" s="76" customFormat="1" ht="47.25" x14ac:dyDescent="0.25">
      <c r="A626" s="72">
        <v>616</v>
      </c>
      <c r="B626" s="2" t="s">
        <v>1676</v>
      </c>
      <c r="C626" s="36" t="s">
        <v>2025</v>
      </c>
      <c r="D626" s="42">
        <v>6</v>
      </c>
      <c r="E626" s="39">
        <v>1044</v>
      </c>
      <c r="F626" s="39" t="s">
        <v>2029</v>
      </c>
      <c r="G626" s="42" t="s">
        <v>2762</v>
      </c>
      <c r="H626" s="23">
        <v>42989</v>
      </c>
      <c r="I626" s="39">
        <f t="shared" si="13"/>
        <v>88</v>
      </c>
      <c r="J626" s="41">
        <v>220000</v>
      </c>
      <c r="K626" s="39"/>
      <c r="L626" s="39"/>
      <c r="M626" s="39" t="s">
        <v>2892</v>
      </c>
      <c r="N626" s="39">
        <v>120</v>
      </c>
      <c r="O626" s="37">
        <f t="shared" si="14"/>
        <v>1833.3333333333333</v>
      </c>
      <c r="P626" s="38" t="s">
        <v>2980</v>
      </c>
      <c r="Q626" s="2" t="s">
        <v>2024</v>
      </c>
    </row>
    <row r="627" spans="1:17" s="76" customFormat="1" ht="47.25" x14ac:dyDescent="0.25">
      <c r="A627" s="72">
        <v>617</v>
      </c>
      <c r="B627" s="87" t="s">
        <v>1677</v>
      </c>
      <c r="C627" s="36" t="s">
        <v>2025</v>
      </c>
      <c r="D627" s="42">
        <v>6</v>
      </c>
      <c r="E627" s="39">
        <v>1043</v>
      </c>
      <c r="F627" s="39" t="s">
        <v>2030</v>
      </c>
      <c r="G627" s="42" t="s">
        <v>2763</v>
      </c>
      <c r="H627" s="23">
        <v>42979</v>
      </c>
      <c r="I627" s="39">
        <f t="shared" si="13"/>
        <v>88</v>
      </c>
      <c r="J627" s="41">
        <v>160000</v>
      </c>
      <c r="K627" s="39"/>
      <c r="L627" s="39"/>
      <c r="M627" s="39" t="s">
        <v>2892</v>
      </c>
      <c r="N627" s="39">
        <v>120</v>
      </c>
      <c r="O627" s="37">
        <f t="shared" si="14"/>
        <v>1333.3333333333333</v>
      </c>
      <c r="P627" s="38" t="s">
        <v>2980</v>
      </c>
      <c r="Q627" s="2" t="s">
        <v>2024</v>
      </c>
    </row>
    <row r="628" spans="1:17" s="76" customFormat="1" ht="47.25" x14ac:dyDescent="0.25">
      <c r="A628" s="72">
        <v>618</v>
      </c>
      <c r="B628" s="2" t="s">
        <v>1678</v>
      </c>
      <c r="C628" s="36" t="s">
        <v>2025</v>
      </c>
      <c r="D628" s="42">
        <v>6</v>
      </c>
      <c r="E628" s="39">
        <v>1045</v>
      </c>
      <c r="F628" s="39" t="s">
        <v>2031</v>
      </c>
      <c r="G628" s="42" t="s">
        <v>2764</v>
      </c>
      <c r="H628" s="23">
        <v>42982</v>
      </c>
      <c r="I628" s="39">
        <f t="shared" si="13"/>
        <v>88</v>
      </c>
      <c r="J628" s="41">
        <v>160000</v>
      </c>
      <c r="K628" s="39"/>
      <c r="L628" s="39"/>
      <c r="M628" s="39" t="s">
        <v>2892</v>
      </c>
      <c r="N628" s="39">
        <v>120</v>
      </c>
      <c r="O628" s="37">
        <f t="shared" si="14"/>
        <v>1333.3333333333333</v>
      </c>
      <c r="P628" s="38" t="s">
        <v>2980</v>
      </c>
      <c r="Q628" s="2" t="s">
        <v>2024</v>
      </c>
    </row>
    <row r="629" spans="1:17" s="76" customFormat="1" ht="47.25" x14ac:dyDescent="0.25">
      <c r="A629" s="72">
        <v>619</v>
      </c>
      <c r="B629" s="2" t="s">
        <v>1679</v>
      </c>
      <c r="C629" s="36" t="s">
        <v>2025</v>
      </c>
      <c r="D629" s="42">
        <v>6</v>
      </c>
      <c r="E629" s="39">
        <v>370</v>
      </c>
      <c r="F629" s="39" t="s">
        <v>2033</v>
      </c>
      <c r="G629" s="42" t="s">
        <v>2765</v>
      </c>
      <c r="H629" s="23">
        <v>42982</v>
      </c>
      <c r="I629" s="39">
        <f t="shared" si="13"/>
        <v>88</v>
      </c>
      <c r="J629" s="41">
        <v>70000</v>
      </c>
      <c r="K629" s="39"/>
      <c r="L629" s="39"/>
      <c r="M629" s="39" t="s">
        <v>2892</v>
      </c>
      <c r="N629" s="39">
        <v>120</v>
      </c>
      <c r="O629" s="37">
        <f t="shared" si="14"/>
        <v>583.33333333333337</v>
      </c>
      <c r="P629" s="38" t="s">
        <v>2980</v>
      </c>
      <c r="Q629" s="2" t="s">
        <v>2024</v>
      </c>
    </row>
    <row r="630" spans="1:17" s="76" customFormat="1" ht="47.25" x14ac:dyDescent="0.25">
      <c r="A630" s="72">
        <v>620</v>
      </c>
      <c r="B630" s="2" t="s">
        <v>1680</v>
      </c>
      <c r="C630" s="36" t="s">
        <v>2025</v>
      </c>
      <c r="D630" s="42">
        <v>6</v>
      </c>
      <c r="E630" s="39">
        <v>1000</v>
      </c>
      <c r="F630" s="39" t="s">
        <v>2034</v>
      </c>
      <c r="G630" s="42" t="s">
        <v>2767</v>
      </c>
      <c r="H630" s="23">
        <v>42979</v>
      </c>
      <c r="I630" s="39">
        <f t="shared" si="13"/>
        <v>88</v>
      </c>
      <c r="J630" s="41">
        <v>140000</v>
      </c>
      <c r="K630" s="39"/>
      <c r="L630" s="39"/>
      <c r="M630" s="39" t="s">
        <v>2892</v>
      </c>
      <c r="N630" s="39">
        <v>120</v>
      </c>
      <c r="O630" s="37">
        <f t="shared" si="14"/>
        <v>1166.6666666666667</v>
      </c>
      <c r="P630" s="38" t="s">
        <v>2980</v>
      </c>
      <c r="Q630" s="2" t="s">
        <v>2024</v>
      </c>
    </row>
    <row r="631" spans="1:17" s="76" customFormat="1" ht="47.25" x14ac:dyDescent="0.25">
      <c r="A631" s="72">
        <v>621</v>
      </c>
      <c r="B631" s="92" t="s">
        <v>1681</v>
      </c>
      <c r="C631" s="36" t="s">
        <v>2025</v>
      </c>
      <c r="D631" s="42">
        <v>6</v>
      </c>
      <c r="E631" s="39">
        <v>1000.9999999999999</v>
      </c>
      <c r="F631" s="39" t="s">
        <v>2035</v>
      </c>
      <c r="G631" s="42" t="s">
        <v>2766</v>
      </c>
      <c r="H631" s="23">
        <v>42982</v>
      </c>
      <c r="I631" s="39">
        <f t="shared" si="13"/>
        <v>88</v>
      </c>
      <c r="J631" s="41">
        <v>200000</v>
      </c>
      <c r="K631" s="39"/>
      <c r="L631" s="39"/>
      <c r="M631" s="39" t="s">
        <v>2892</v>
      </c>
      <c r="N631" s="39">
        <v>120</v>
      </c>
      <c r="O631" s="37">
        <f t="shared" si="14"/>
        <v>1666.6666666666667</v>
      </c>
      <c r="P631" s="38" t="s">
        <v>2980</v>
      </c>
      <c r="Q631" s="2" t="s">
        <v>2024</v>
      </c>
    </row>
    <row r="632" spans="1:17" s="76" customFormat="1" ht="47.25" x14ac:dyDescent="0.25">
      <c r="A632" s="72">
        <v>622</v>
      </c>
      <c r="B632" s="2" t="s">
        <v>1682</v>
      </c>
      <c r="C632" s="36" t="s">
        <v>2025</v>
      </c>
      <c r="D632" s="42">
        <v>6</v>
      </c>
      <c r="E632" s="39">
        <v>1000</v>
      </c>
      <c r="F632" s="39" t="s">
        <v>2032</v>
      </c>
      <c r="G632" s="42" t="s">
        <v>2768</v>
      </c>
      <c r="H632" s="23">
        <v>42982</v>
      </c>
      <c r="I632" s="39">
        <f t="shared" si="13"/>
        <v>88</v>
      </c>
      <c r="J632" s="41">
        <v>210000</v>
      </c>
      <c r="K632" s="39"/>
      <c r="L632" s="39"/>
      <c r="M632" s="39" t="s">
        <v>2892</v>
      </c>
      <c r="N632" s="39">
        <v>120</v>
      </c>
      <c r="O632" s="37">
        <f t="shared" si="14"/>
        <v>1750</v>
      </c>
      <c r="P632" s="38" t="s">
        <v>2980</v>
      </c>
      <c r="Q632" s="2" t="s">
        <v>2024</v>
      </c>
    </row>
    <row r="633" spans="1:17" s="76" customFormat="1" ht="47.25" x14ac:dyDescent="0.25">
      <c r="A633" s="72">
        <v>623</v>
      </c>
      <c r="B633" s="2" t="s">
        <v>2037</v>
      </c>
      <c r="C633" s="36" t="s">
        <v>2025</v>
      </c>
      <c r="D633" s="42">
        <v>6</v>
      </c>
      <c r="E633" s="39">
        <v>677</v>
      </c>
      <c r="F633" s="39" t="s">
        <v>2036</v>
      </c>
      <c r="G633" s="42" t="s">
        <v>2769</v>
      </c>
      <c r="H633" s="23">
        <v>44109</v>
      </c>
      <c r="I633" s="39">
        <f t="shared" si="13"/>
        <v>51</v>
      </c>
      <c r="J633" s="41">
        <v>40000</v>
      </c>
      <c r="K633" s="39"/>
      <c r="L633" s="39"/>
      <c r="M633" s="39" t="s">
        <v>2892</v>
      </c>
      <c r="N633" s="39">
        <v>120</v>
      </c>
      <c r="O633" s="37">
        <f t="shared" si="14"/>
        <v>333.33333333333331</v>
      </c>
      <c r="P633" s="38" t="s">
        <v>2980</v>
      </c>
      <c r="Q633" s="2" t="s">
        <v>2024</v>
      </c>
    </row>
    <row r="634" spans="1:17" s="76" customFormat="1" ht="47.25" x14ac:dyDescent="0.25">
      <c r="A634" s="72">
        <v>624</v>
      </c>
      <c r="B634" s="2" t="s">
        <v>2040</v>
      </c>
      <c r="C634" s="36" t="s">
        <v>2025</v>
      </c>
      <c r="D634" s="42">
        <v>6</v>
      </c>
      <c r="E634" s="39">
        <v>1100</v>
      </c>
      <c r="F634" s="39" t="s">
        <v>2039</v>
      </c>
      <c r="G634" s="42" t="s">
        <v>2770</v>
      </c>
      <c r="H634" s="39"/>
      <c r="I634" s="39"/>
      <c r="J634" s="41"/>
      <c r="K634" s="39"/>
      <c r="L634" s="39"/>
      <c r="M634" s="39" t="s">
        <v>2892</v>
      </c>
      <c r="N634" s="39"/>
      <c r="O634" s="37"/>
      <c r="P634" s="38" t="s">
        <v>2980</v>
      </c>
      <c r="Q634" s="2" t="s">
        <v>2038</v>
      </c>
    </row>
    <row r="635" spans="1:17" s="76" customFormat="1" ht="31.5" x14ac:dyDescent="0.25">
      <c r="A635" s="72">
        <v>625</v>
      </c>
      <c r="B635" s="2" t="s">
        <v>1683</v>
      </c>
      <c r="C635" s="36" t="s">
        <v>647</v>
      </c>
      <c r="D635" s="42">
        <v>10</v>
      </c>
      <c r="E635" s="39">
        <v>230</v>
      </c>
      <c r="F635" s="39" t="s">
        <v>773</v>
      </c>
      <c r="G635" s="42"/>
      <c r="H635" s="39"/>
      <c r="I635" s="39"/>
      <c r="J635" s="41"/>
      <c r="K635" s="39"/>
      <c r="L635" s="39"/>
      <c r="M635" s="39" t="s">
        <v>2892</v>
      </c>
      <c r="N635" s="39"/>
      <c r="O635" s="41"/>
      <c r="P635" s="38" t="s">
        <v>2980</v>
      </c>
      <c r="Q635" s="2" t="s">
        <v>2046</v>
      </c>
    </row>
    <row r="636" spans="1:17" s="76" customFormat="1" ht="31.5" x14ac:dyDescent="0.25">
      <c r="A636" s="72">
        <v>626</v>
      </c>
      <c r="B636" s="2" t="s">
        <v>1684</v>
      </c>
      <c r="C636" s="36" t="s">
        <v>211</v>
      </c>
      <c r="D636" s="42">
        <v>10</v>
      </c>
      <c r="E636" s="39">
        <v>78</v>
      </c>
      <c r="F636" s="39" t="s">
        <v>773</v>
      </c>
      <c r="G636" s="42"/>
      <c r="H636" s="39"/>
      <c r="I636" s="39"/>
      <c r="J636" s="41"/>
      <c r="K636" s="39"/>
      <c r="L636" s="39"/>
      <c r="M636" s="39" t="s">
        <v>2892</v>
      </c>
      <c r="N636" s="39"/>
      <c r="O636" s="41"/>
      <c r="P636" s="38" t="s">
        <v>2980</v>
      </c>
      <c r="Q636" s="43" t="s">
        <v>1645</v>
      </c>
    </row>
    <row r="637" spans="1:17" s="76" customFormat="1" ht="31.5" x14ac:dyDescent="0.25">
      <c r="A637" s="72">
        <v>627</v>
      </c>
      <c r="B637" s="2" t="s">
        <v>1685</v>
      </c>
      <c r="C637" s="36" t="s">
        <v>211</v>
      </c>
      <c r="D637" s="42">
        <v>10</v>
      </c>
      <c r="E637" s="39">
        <v>78</v>
      </c>
      <c r="F637" s="39" t="s">
        <v>773</v>
      </c>
      <c r="G637" s="42"/>
      <c r="H637" s="39"/>
      <c r="I637" s="39"/>
      <c r="J637" s="41"/>
      <c r="K637" s="39"/>
      <c r="L637" s="39"/>
      <c r="M637" s="39" t="s">
        <v>2892</v>
      </c>
      <c r="N637" s="39"/>
      <c r="O637" s="41"/>
      <c r="P637" s="38" t="s">
        <v>2980</v>
      </c>
      <c r="Q637" s="43" t="s">
        <v>1645</v>
      </c>
    </row>
    <row r="638" spans="1:17" s="76" customFormat="1" ht="31.5" x14ac:dyDescent="0.25">
      <c r="A638" s="72">
        <v>628</v>
      </c>
      <c r="B638" s="2" t="s">
        <v>1686</v>
      </c>
      <c r="C638" s="36" t="s">
        <v>2047</v>
      </c>
      <c r="D638" s="42">
        <v>10</v>
      </c>
      <c r="E638" s="39">
        <v>188</v>
      </c>
      <c r="F638" s="39" t="s">
        <v>773</v>
      </c>
      <c r="G638" s="42"/>
      <c r="H638" s="39"/>
      <c r="I638" s="39"/>
      <c r="J638" s="41"/>
      <c r="K638" s="39"/>
      <c r="L638" s="39"/>
      <c r="M638" s="39" t="s">
        <v>2892</v>
      </c>
      <c r="N638" s="39"/>
      <c r="O638" s="41"/>
      <c r="P638" s="38" t="s">
        <v>2980</v>
      </c>
      <c r="Q638" s="43" t="s">
        <v>515</v>
      </c>
    </row>
    <row r="639" spans="1:17" s="76" customFormat="1" ht="31.5" x14ac:dyDescent="0.25">
      <c r="A639" s="72">
        <v>629</v>
      </c>
      <c r="B639" s="2" t="s">
        <v>1687</v>
      </c>
      <c r="C639" s="36" t="s">
        <v>2047</v>
      </c>
      <c r="D639" s="42">
        <v>10</v>
      </c>
      <c r="E639" s="39">
        <v>188</v>
      </c>
      <c r="F639" s="39" t="s">
        <v>773</v>
      </c>
      <c r="G639" s="42"/>
      <c r="H639" s="39"/>
      <c r="I639" s="39"/>
      <c r="J639" s="41"/>
      <c r="K639" s="39"/>
      <c r="L639" s="39"/>
      <c r="M639" s="39" t="s">
        <v>2892</v>
      </c>
      <c r="N639" s="39"/>
      <c r="O639" s="41"/>
      <c r="P639" s="38" t="s">
        <v>2980</v>
      </c>
      <c r="Q639" s="43" t="s">
        <v>515</v>
      </c>
    </row>
    <row r="640" spans="1:17" s="76" customFormat="1" ht="31.5" x14ac:dyDescent="0.25">
      <c r="A640" s="72">
        <v>630</v>
      </c>
      <c r="B640" s="2" t="s">
        <v>1688</v>
      </c>
      <c r="C640" s="36" t="s">
        <v>2047</v>
      </c>
      <c r="D640" s="42">
        <v>10</v>
      </c>
      <c r="E640" s="39">
        <v>20</v>
      </c>
      <c r="F640" s="39" t="s">
        <v>773</v>
      </c>
      <c r="G640" s="42"/>
      <c r="H640" s="39"/>
      <c r="I640" s="39"/>
      <c r="J640" s="41"/>
      <c r="K640" s="39"/>
      <c r="L640" s="39"/>
      <c r="M640" s="39" t="s">
        <v>2892</v>
      </c>
      <c r="N640" s="39"/>
      <c r="O640" s="41"/>
      <c r="P640" s="38" t="s">
        <v>2980</v>
      </c>
      <c r="Q640" s="43" t="s">
        <v>515</v>
      </c>
    </row>
    <row r="641" spans="1:17" s="76" customFormat="1" ht="31.5" x14ac:dyDescent="0.25">
      <c r="A641" s="72">
        <v>631</v>
      </c>
      <c r="B641" s="2" t="s">
        <v>1689</v>
      </c>
      <c r="C641" s="36" t="s">
        <v>2047</v>
      </c>
      <c r="D641" s="42">
        <v>10</v>
      </c>
      <c r="E641" s="39">
        <v>20</v>
      </c>
      <c r="F641" s="39" t="s">
        <v>773</v>
      </c>
      <c r="G641" s="42"/>
      <c r="H641" s="39"/>
      <c r="I641" s="39"/>
      <c r="J641" s="41"/>
      <c r="K641" s="39"/>
      <c r="L641" s="39"/>
      <c r="M641" s="39" t="s">
        <v>2892</v>
      </c>
      <c r="N641" s="39"/>
      <c r="O641" s="41"/>
      <c r="P641" s="38" t="s">
        <v>2980</v>
      </c>
      <c r="Q641" s="43" t="s">
        <v>515</v>
      </c>
    </row>
    <row r="642" spans="1:17" s="76" customFormat="1" ht="31.5" x14ac:dyDescent="0.25">
      <c r="A642" s="72">
        <v>632</v>
      </c>
      <c r="B642" s="2" t="s">
        <v>1690</v>
      </c>
      <c r="C642" s="36" t="s">
        <v>2048</v>
      </c>
      <c r="D642" s="42">
        <v>10</v>
      </c>
      <c r="E642" s="39">
        <v>230</v>
      </c>
      <c r="F642" s="39" t="s">
        <v>773</v>
      </c>
      <c r="G642" s="42"/>
      <c r="H642" s="39"/>
      <c r="I642" s="39"/>
      <c r="J642" s="39"/>
      <c r="K642" s="39"/>
      <c r="L642" s="39"/>
      <c r="M642" s="39" t="s">
        <v>2892</v>
      </c>
      <c r="N642" s="39"/>
      <c r="O642" s="41"/>
      <c r="P642" s="38" t="s">
        <v>2980</v>
      </c>
      <c r="Q642" s="43" t="s">
        <v>634</v>
      </c>
    </row>
    <row r="643" spans="1:17" s="76" customFormat="1" ht="31.5" x14ac:dyDescent="0.25">
      <c r="A643" s="72">
        <v>633</v>
      </c>
      <c r="B643" s="2" t="s">
        <v>1691</v>
      </c>
      <c r="C643" s="36" t="s">
        <v>2049</v>
      </c>
      <c r="D643" s="42">
        <v>10</v>
      </c>
      <c r="E643" s="39">
        <v>200</v>
      </c>
      <c r="F643" s="39" t="s">
        <v>773</v>
      </c>
      <c r="G643" s="42"/>
      <c r="H643" s="39"/>
      <c r="I643" s="39"/>
      <c r="J643" s="39"/>
      <c r="K643" s="39"/>
      <c r="L643" s="39"/>
      <c r="M643" s="39" t="s">
        <v>2892</v>
      </c>
      <c r="N643" s="39"/>
      <c r="O643" s="41"/>
      <c r="P643" s="38" t="s">
        <v>2980</v>
      </c>
      <c r="Q643" s="43" t="s">
        <v>634</v>
      </c>
    </row>
    <row r="644" spans="1:17" s="76" customFormat="1" ht="31.5" x14ac:dyDescent="0.25">
      <c r="A644" s="72">
        <v>634</v>
      </c>
      <c r="B644" s="2" t="s">
        <v>2062</v>
      </c>
      <c r="C644" s="36" t="s">
        <v>2050</v>
      </c>
      <c r="D644" s="42">
        <v>10</v>
      </c>
      <c r="E644" s="39">
        <v>127</v>
      </c>
      <c r="F644" s="39" t="s">
        <v>2051</v>
      </c>
      <c r="G644" s="42" t="s">
        <v>2771</v>
      </c>
      <c r="H644" s="39">
        <v>2013</v>
      </c>
      <c r="I644" s="39">
        <f>(2025-H644)*12</f>
        <v>144</v>
      </c>
      <c r="J644" s="41"/>
      <c r="K644" s="39"/>
      <c r="L644" s="39"/>
      <c r="M644" s="39" t="s">
        <v>2892</v>
      </c>
      <c r="N644" s="39"/>
      <c r="O644" s="41"/>
      <c r="P644" s="38" t="s">
        <v>2980</v>
      </c>
      <c r="Q644" s="43" t="s">
        <v>635</v>
      </c>
    </row>
    <row r="645" spans="1:17" s="76" customFormat="1" ht="31.5" x14ac:dyDescent="0.25">
      <c r="A645" s="72">
        <v>635</v>
      </c>
      <c r="B645" s="2" t="s">
        <v>1692</v>
      </c>
      <c r="C645" s="36" t="s">
        <v>2048</v>
      </c>
      <c r="D645" s="42">
        <v>10</v>
      </c>
      <c r="E645" s="39">
        <v>120</v>
      </c>
      <c r="F645" s="39" t="s">
        <v>773</v>
      </c>
      <c r="G645" s="42"/>
      <c r="H645" s="39"/>
      <c r="I645" s="39"/>
      <c r="J645" s="41"/>
      <c r="K645" s="39"/>
      <c r="L645" s="39"/>
      <c r="M645" s="39" t="s">
        <v>2892</v>
      </c>
      <c r="N645" s="39"/>
      <c r="O645" s="41"/>
      <c r="P645" s="38" t="s">
        <v>2980</v>
      </c>
      <c r="Q645" s="43" t="s">
        <v>635</v>
      </c>
    </row>
    <row r="646" spans="1:17" s="76" customFormat="1" ht="31.5" x14ac:dyDescent="0.25">
      <c r="A646" s="72">
        <v>636</v>
      </c>
      <c r="B646" s="2" t="s">
        <v>1693</v>
      </c>
      <c r="C646" s="36" t="s">
        <v>151</v>
      </c>
      <c r="D646" s="42">
        <v>10</v>
      </c>
      <c r="E646" s="39">
        <v>630</v>
      </c>
      <c r="F646" s="39" t="s">
        <v>2053</v>
      </c>
      <c r="G646" s="42" t="s">
        <v>2774</v>
      </c>
      <c r="H646" s="39">
        <v>2008</v>
      </c>
      <c r="I646" s="39"/>
      <c r="J646" s="39"/>
      <c r="K646" s="39"/>
      <c r="L646" s="39"/>
      <c r="M646" s="39" t="s">
        <v>2892</v>
      </c>
      <c r="N646" s="39"/>
      <c r="O646" s="41"/>
      <c r="P646" s="38" t="s">
        <v>2980</v>
      </c>
      <c r="Q646" s="43" t="s">
        <v>635</v>
      </c>
    </row>
    <row r="647" spans="1:17" s="76" customFormat="1" ht="31.5" x14ac:dyDescent="0.25">
      <c r="A647" s="72">
        <v>637</v>
      </c>
      <c r="B647" s="2" t="s">
        <v>1694</v>
      </c>
      <c r="C647" s="36" t="s">
        <v>151</v>
      </c>
      <c r="D647" s="42">
        <v>10</v>
      </c>
      <c r="E647" s="39">
        <v>248</v>
      </c>
      <c r="F647" s="39" t="s">
        <v>2052</v>
      </c>
      <c r="G647" s="42" t="s">
        <v>2775</v>
      </c>
      <c r="H647" s="39">
        <v>2008</v>
      </c>
      <c r="I647" s="39"/>
      <c r="J647" s="39"/>
      <c r="K647" s="39"/>
      <c r="L647" s="39"/>
      <c r="M647" s="39" t="s">
        <v>2892</v>
      </c>
      <c r="N647" s="39"/>
      <c r="O647" s="41"/>
      <c r="P647" s="38" t="s">
        <v>2980</v>
      </c>
      <c r="Q647" s="43" t="s">
        <v>635</v>
      </c>
    </row>
    <row r="648" spans="1:17" s="76" customFormat="1" ht="31.5" x14ac:dyDescent="0.25">
      <c r="A648" s="72">
        <v>638</v>
      </c>
      <c r="B648" s="2" t="s">
        <v>1695</v>
      </c>
      <c r="C648" s="36" t="s">
        <v>2054</v>
      </c>
      <c r="D648" s="42">
        <v>10</v>
      </c>
      <c r="E648" s="39">
        <v>980</v>
      </c>
      <c r="F648" s="39" t="s">
        <v>2055</v>
      </c>
      <c r="G648" s="42" t="s">
        <v>2776</v>
      </c>
      <c r="H648" s="39">
        <v>2013</v>
      </c>
      <c r="I648" s="39">
        <f t="shared" ref="I648:I652" si="15">(2025-H648)*12</f>
        <v>144</v>
      </c>
      <c r="J648" s="41"/>
      <c r="K648" s="39"/>
      <c r="L648" s="39"/>
      <c r="M648" s="39" t="s">
        <v>2892</v>
      </c>
      <c r="N648" s="39"/>
      <c r="O648" s="41"/>
      <c r="P648" s="38" t="s">
        <v>2980</v>
      </c>
      <c r="Q648" s="43" t="s">
        <v>635</v>
      </c>
    </row>
    <row r="649" spans="1:17" s="76" customFormat="1" ht="31.5" x14ac:dyDescent="0.25">
      <c r="A649" s="72">
        <v>639</v>
      </c>
      <c r="B649" s="2" t="s">
        <v>1696</v>
      </c>
      <c r="C649" s="36" t="s">
        <v>2060</v>
      </c>
      <c r="D649" s="42">
        <v>10</v>
      </c>
      <c r="E649" s="39">
        <v>410</v>
      </c>
      <c r="F649" s="39" t="s">
        <v>2061</v>
      </c>
      <c r="G649" s="42" t="s">
        <v>2777</v>
      </c>
      <c r="H649" s="39">
        <v>2009</v>
      </c>
      <c r="I649" s="39">
        <f t="shared" si="15"/>
        <v>192</v>
      </c>
      <c r="J649" s="41"/>
      <c r="K649" s="39"/>
      <c r="L649" s="39"/>
      <c r="M649" s="39" t="s">
        <v>2892</v>
      </c>
      <c r="N649" s="39"/>
      <c r="O649" s="41"/>
      <c r="P649" s="38" t="s">
        <v>2980</v>
      </c>
      <c r="Q649" s="43" t="s">
        <v>635</v>
      </c>
    </row>
    <row r="650" spans="1:17" s="76" customFormat="1" ht="31.5" x14ac:dyDescent="0.25">
      <c r="A650" s="72">
        <v>640</v>
      </c>
      <c r="B650" s="2" t="s">
        <v>2057</v>
      </c>
      <c r="C650" s="36" t="s">
        <v>218</v>
      </c>
      <c r="D650" s="42">
        <v>10</v>
      </c>
      <c r="E650" s="39">
        <v>366</v>
      </c>
      <c r="F650" s="39" t="s">
        <v>2056</v>
      </c>
      <c r="G650" s="42" t="s">
        <v>2778</v>
      </c>
      <c r="H650" s="39">
        <v>2004</v>
      </c>
      <c r="I650" s="39">
        <f t="shared" si="15"/>
        <v>252</v>
      </c>
      <c r="J650" s="41"/>
      <c r="K650" s="39"/>
      <c r="L650" s="39"/>
      <c r="M650" s="39" t="s">
        <v>2892</v>
      </c>
      <c r="N650" s="39"/>
      <c r="O650" s="41"/>
      <c r="P650" s="38" t="s">
        <v>2980</v>
      </c>
      <c r="Q650" s="43" t="s">
        <v>635</v>
      </c>
    </row>
    <row r="651" spans="1:17" s="76" customFormat="1" ht="31.5" x14ac:dyDescent="0.25">
      <c r="A651" s="72">
        <v>641</v>
      </c>
      <c r="B651" s="2" t="s">
        <v>1697</v>
      </c>
      <c r="C651" s="36" t="s">
        <v>165</v>
      </c>
      <c r="D651" s="42">
        <v>10</v>
      </c>
      <c r="E651" s="39">
        <v>365</v>
      </c>
      <c r="F651" s="39" t="s">
        <v>2780</v>
      </c>
      <c r="G651" s="42" t="s">
        <v>2779</v>
      </c>
      <c r="H651" s="39">
        <v>2006</v>
      </c>
      <c r="I651" s="39">
        <f t="shared" si="15"/>
        <v>228</v>
      </c>
      <c r="J651" s="41"/>
      <c r="K651" s="39"/>
      <c r="L651" s="39"/>
      <c r="M651" s="39" t="s">
        <v>2892</v>
      </c>
      <c r="N651" s="39"/>
      <c r="O651" s="41"/>
      <c r="P651" s="38" t="s">
        <v>2980</v>
      </c>
      <c r="Q651" s="43" t="s">
        <v>635</v>
      </c>
    </row>
    <row r="652" spans="1:17" s="76" customFormat="1" ht="31.5" x14ac:dyDescent="0.25">
      <c r="A652" s="72">
        <v>642</v>
      </c>
      <c r="B652" s="2" t="s">
        <v>1698</v>
      </c>
      <c r="C652" s="36" t="s">
        <v>2059</v>
      </c>
      <c r="D652" s="42">
        <v>10</v>
      </c>
      <c r="E652" s="39">
        <v>932</v>
      </c>
      <c r="F652" s="39" t="s">
        <v>2058</v>
      </c>
      <c r="G652" s="42" t="s">
        <v>2781</v>
      </c>
      <c r="H652" s="39">
        <v>2012</v>
      </c>
      <c r="I652" s="39">
        <f t="shared" si="15"/>
        <v>156</v>
      </c>
      <c r="J652" s="41"/>
      <c r="K652" s="39"/>
      <c r="L652" s="39"/>
      <c r="M652" s="39" t="s">
        <v>2892</v>
      </c>
      <c r="N652" s="39"/>
      <c r="O652" s="41"/>
      <c r="P652" s="38" t="s">
        <v>2980</v>
      </c>
      <c r="Q652" s="43" t="s">
        <v>635</v>
      </c>
    </row>
    <row r="653" spans="1:17" s="76" customFormat="1" ht="31.5" x14ac:dyDescent="0.25">
      <c r="A653" s="72">
        <v>643</v>
      </c>
      <c r="B653" s="2" t="s">
        <v>1699</v>
      </c>
      <c r="C653" s="36" t="s">
        <v>211</v>
      </c>
      <c r="D653" s="42">
        <v>10</v>
      </c>
      <c r="E653" s="39">
        <v>526</v>
      </c>
      <c r="F653" s="39" t="s">
        <v>439</v>
      </c>
      <c r="G653" s="42"/>
      <c r="H653" s="23">
        <v>45141</v>
      </c>
      <c r="I653" s="39">
        <f>ROUND(_xlfn.DAYS("01.01.2025",H653)/30.416,0)</f>
        <v>17</v>
      </c>
      <c r="J653" s="41"/>
      <c r="K653" s="39"/>
      <c r="L653" s="39"/>
      <c r="M653" s="39" t="s">
        <v>2892</v>
      </c>
      <c r="N653" s="39">
        <v>180</v>
      </c>
      <c r="O653" s="41">
        <f>J653/N653</f>
        <v>0</v>
      </c>
      <c r="P653" s="38" t="s">
        <v>2980</v>
      </c>
      <c r="Q653" s="43" t="s">
        <v>434</v>
      </c>
    </row>
    <row r="654" spans="1:17" s="76" customFormat="1" ht="31.5" x14ac:dyDescent="0.25">
      <c r="A654" s="72">
        <v>644</v>
      </c>
      <c r="B654" s="2" t="s">
        <v>1700</v>
      </c>
      <c r="C654" s="36" t="s">
        <v>2229</v>
      </c>
      <c r="D654" s="42">
        <v>10</v>
      </c>
      <c r="E654" s="39">
        <v>70</v>
      </c>
      <c r="F654" s="39" t="s">
        <v>773</v>
      </c>
      <c r="G654" s="42"/>
      <c r="H654" s="39"/>
      <c r="I654" s="39"/>
      <c r="J654" s="41"/>
      <c r="K654" s="39"/>
      <c r="L654" s="39"/>
      <c r="M654" s="39" t="s">
        <v>2892</v>
      </c>
      <c r="N654" s="39"/>
      <c r="O654" s="41"/>
      <c r="P654" s="38" t="s">
        <v>2980</v>
      </c>
      <c r="Q654" s="43" t="s">
        <v>434</v>
      </c>
    </row>
    <row r="655" spans="1:17" s="76" customFormat="1" ht="31.5" x14ac:dyDescent="0.25">
      <c r="A655" s="72">
        <v>645</v>
      </c>
      <c r="B655" s="2" t="s">
        <v>1701</v>
      </c>
      <c r="C655" s="36" t="s">
        <v>2230</v>
      </c>
      <c r="D655" s="42">
        <v>6</v>
      </c>
      <c r="E655" s="39">
        <v>4956</v>
      </c>
      <c r="F655" s="103" t="s">
        <v>2066</v>
      </c>
      <c r="G655" s="42"/>
      <c r="H655" s="101">
        <v>43620</v>
      </c>
      <c r="I655" s="98">
        <f>ROUND(_xlfn.DAYS("01.01.2025",H655)/30.416,0)</f>
        <v>67</v>
      </c>
      <c r="J655" s="97">
        <v>10933334</v>
      </c>
      <c r="K655" s="39"/>
      <c r="L655" s="39"/>
      <c r="M655" s="36" t="s">
        <v>2892</v>
      </c>
      <c r="N655" s="98">
        <v>121</v>
      </c>
      <c r="O655" s="97">
        <f>J655/N655</f>
        <v>90358.132231404961</v>
      </c>
      <c r="P655" s="38" t="s">
        <v>2980</v>
      </c>
      <c r="Q655" s="43" t="s">
        <v>434</v>
      </c>
    </row>
    <row r="656" spans="1:17" s="76" customFormat="1" ht="31.5" x14ac:dyDescent="0.25">
      <c r="A656" s="72">
        <v>646</v>
      </c>
      <c r="B656" s="2" t="s">
        <v>1702</v>
      </c>
      <c r="C656" s="36" t="s">
        <v>2230</v>
      </c>
      <c r="D656" s="42">
        <v>6</v>
      </c>
      <c r="E656" s="39">
        <v>4956</v>
      </c>
      <c r="F656" s="103"/>
      <c r="G656" s="42"/>
      <c r="H656" s="98"/>
      <c r="I656" s="98"/>
      <c r="J656" s="98"/>
      <c r="K656" s="39"/>
      <c r="L656" s="39"/>
      <c r="M656" s="36" t="s">
        <v>2892</v>
      </c>
      <c r="N656" s="98"/>
      <c r="O656" s="98"/>
      <c r="P656" s="38" t="s">
        <v>2980</v>
      </c>
      <c r="Q656" s="43" t="s">
        <v>434</v>
      </c>
    </row>
    <row r="657" spans="1:17" s="76" customFormat="1" ht="31.5" x14ac:dyDescent="0.25">
      <c r="A657" s="72">
        <v>647</v>
      </c>
      <c r="B657" s="2" t="s">
        <v>1703</v>
      </c>
      <c r="C657" s="36" t="s">
        <v>2230</v>
      </c>
      <c r="D657" s="42">
        <v>6</v>
      </c>
      <c r="E657" s="39">
        <v>4956</v>
      </c>
      <c r="F657" s="103"/>
      <c r="G657" s="42"/>
      <c r="H657" s="98"/>
      <c r="I657" s="98"/>
      <c r="J657" s="98"/>
      <c r="K657" s="39"/>
      <c r="L657" s="39"/>
      <c r="M657" s="36" t="s">
        <v>2892</v>
      </c>
      <c r="N657" s="98"/>
      <c r="O657" s="98"/>
      <c r="P657" s="38" t="s">
        <v>2980</v>
      </c>
      <c r="Q657" s="43" t="s">
        <v>434</v>
      </c>
    </row>
    <row r="658" spans="1:17" s="76" customFormat="1" ht="31.5" x14ac:dyDescent="0.25">
      <c r="A658" s="72">
        <v>648</v>
      </c>
      <c r="B658" s="2" t="s">
        <v>1704</v>
      </c>
      <c r="C658" s="36" t="s">
        <v>2230</v>
      </c>
      <c r="D658" s="42">
        <v>6</v>
      </c>
      <c r="E658" s="39">
        <v>4956</v>
      </c>
      <c r="F658" s="103"/>
      <c r="G658" s="42"/>
      <c r="H658" s="98"/>
      <c r="I658" s="98"/>
      <c r="J658" s="98"/>
      <c r="K658" s="39"/>
      <c r="L658" s="39"/>
      <c r="M658" s="36" t="s">
        <v>2892</v>
      </c>
      <c r="N658" s="98"/>
      <c r="O658" s="98"/>
      <c r="P658" s="38" t="s">
        <v>2980</v>
      </c>
      <c r="Q658" s="43" t="s">
        <v>434</v>
      </c>
    </row>
    <row r="659" spans="1:17" s="76" customFormat="1" ht="31.5" x14ac:dyDescent="0.25">
      <c r="A659" s="72">
        <v>649</v>
      </c>
      <c r="B659" s="2" t="s">
        <v>1705</v>
      </c>
      <c r="C659" s="36" t="s">
        <v>2070</v>
      </c>
      <c r="D659" s="42">
        <v>6</v>
      </c>
      <c r="E659" s="39">
        <v>24534</v>
      </c>
      <c r="F659" s="103" t="s">
        <v>2067</v>
      </c>
      <c r="G659" s="42"/>
      <c r="H659" s="101">
        <v>44265</v>
      </c>
      <c r="I659" s="98">
        <f>ROUND(_xlfn.DAYS("01.01.2025",H659)/30.416,0)</f>
        <v>46</v>
      </c>
      <c r="J659" s="97">
        <v>15714615.949999999</v>
      </c>
      <c r="K659" s="39"/>
      <c r="L659" s="39"/>
      <c r="M659" s="36" t="s">
        <v>2892</v>
      </c>
      <c r="N659" s="98">
        <v>156</v>
      </c>
      <c r="O659" s="97">
        <f>J659/N659</f>
        <v>100734.71762820512</v>
      </c>
      <c r="P659" s="38" t="s">
        <v>2980</v>
      </c>
      <c r="Q659" s="43" t="s">
        <v>434</v>
      </c>
    </row>
    <row r="660" spans="1:17" s="76" customFormat="1" ht="31.5" x14ac:dyDescent="0.25">
      <c r="A660" s="72">
        <v>650</v>
      </c>
      <c r="B660" s="2" t="s">
        <v>1705</v>
      </c>
      <c r="C660" s="36" t="s">
        <v>2070</v>
      </c>
      <c r="D660" s="42">
        <v>6</v>
      </c>
      <c r="E660" s="39">
        <v>3554</v>
      </c>
      <c r="F660" s="103"/>
      <c r="G660" s="42"/>
      <c r="H660" s="98"/>
      <c r="I660" s="98"/>
      <c r="J660" s="98"/>
      <c r="K660" s="39"/>
      <c r="L660" s="39"/>
      <c r="M660" s="36" t="s">
        <v>2892</v>
      </c>
      <c r="N660" s="98"/>
      <c r="O660" s="98"/>
      <c r="P660" s="38" t="s">
        <v>2980</v>
      </c>
      <c r="Q660" s="43" t="s">
        <v>434</v>
      </c>
    </row>
    <row r="661" spans="1:17" s="76" customFormat="1" ht="31.5" x14ac:dyDescent="0.25">
      <c r="A661" s="72">
        <v>651</v>
      </c>
      <c r="B661" s="2" t="s">
        <v>1706</v>
      </c>
      <c r="C661" s="36" t="s">
        <v>2069</v>
      </c>
      <c r="D661" s="42">
        <v>6</v>
      </c>
      <c r="E661" s="39">
        <v>235</v>
      </c>
      <c r="F661" s="103" t="s">
        <v>2068</v>
      </c>
      <c r="G661" s="42"/>
      <c r="H661" s="101">
        <v>43375</v>
      </c>
      <c r="I661" s="98">
        <f>ROUND(_xlfn.DAYS("01.01.2025",H661)/30.416,0)</f>
        <v>75</v>
      </c>
      <c r="J661" s="97">
        <v>350000</v>
      </c>
      <c r="K661" s="39"/>
      <c r="L661" s="39"/>
      <c r="M661" s="36" t="s">
        <v>2892</v>
      </c>
      <c r="N661" s="98">
        <v>84</v>
      </c>
      <c r="O661" s="97">
        <f>J661/N661</f>
        <v>4166.666666666667</v>
      </c>
      <c r="P661" s="38" t="s">
        <v>2980</v>
      </c>
      <c r="Q661" s="43" t="s">
        <v>434</v>
      </c>
    </row>
    <row r="662" spans="1:17" s="76" customFormat="1" ht="31.5" x14ac:dyDescent="0.25">
      <c r="A662" s="72">
        <v>652</v>
      </c>
      <c r="B662" s="2" t="s">
        <v>1707</v>
      </c>
      <c r="C662" s="36" t="s">
        <v>2069</v>
      </c>
      <c r="D662" s="42">
        <v>6</v>
      </c>
      <c r="E662" s="39">
        <v>235</v>
      </c>
      <c r="F662" s="103"/>
      <c r="G662" s="42"/>
      <c r="H662" s="98"/>
      <c r="I662" s="98"/>
      <c r="J662" s="98"/>
      <c r="K662" s="39"/>
      <c r="L662" s="39"/>
      <c r="M662" s="36" t="s">
        <v>2892</v>
      </c>
      <c r="N662" s="98"/>
      <c r="O662" s="98"/>
      <c r="P662" s="38" t="s">
        <v>2980</v>
      </c>
      <c r="Q662" s="43" t="s">
        <v>434</v>
      </c>
    </row>
    <row r="663" spans="1:17" s="76" customFormat="1" ht="31.5" x14ac:dyDescent="0.25">
      <c r="A663" s="72">
        <v>653</v>
      </c>
      <c r="B663" s="2" t="s">
        <v>1708</v>
      </c>
      <c r="C663" s="36" t="s">
        <v>2071</v>
      </c>
      <c r="D663" s="42">
        <v>6</v>
      </c>
      <c r="E663" s="39">
        <v>35</v>
      </c>
      <c r="F663" s="93" t="s">
        <v>2072</v>
      </c>
      <c r="G663" s="42"/>
      <c r="H663" s="23">
        <v>44286</v>
      </c>
      <c r="I663" s="39">
        <f>ROUND(_xlfn.DAYS("01.01.2025",H663)/30.416,0)</f>
        <v>45</v>
      </c>
      <c r="J663" s="41">
        <v>118884.06</v>
      </c>
      <c r="K663" s="39"/>
      <c r="L663" s="39"/>
      <c r="M663" s="39" t="s">
        <v>2892</v>
      </c>
      <c r="N663" s="39">
        <v>156</v>
      </c>
      <c r="O663" s="41">
        <f>J663/N663</f>
        <v>762.07730769230773</v>
      </c>
      <c r="P663" s="38" t="s">
        <v>2980</v>
      </c>
      <c r="Q663" s="43" t="s">
        <v>434</v>
      </c>
    </row>
    <row r="664" spans="1:17" s="76" customFormat="1" ht="31.5" x14ac:dyDescent="0.25">
      <c r="A664" s="72">
        <v>654</v>
      </c>
      <c r="B664" s="2" t="s">
        <v>2117</v>
      </c>
      <c r="C664" s="36" t="s">
        <v>2069</v>
      </c>
      <c r="D664" s="42">
        <v>6</v>
      </c>
      <c r="E664" s="39">
        <v>780</v>
      </c>
      <c r="F664" s="93" t="s">
        <v>2118</v>
      </c>
      <c r="G664" s="42"/>
      <c r="H664" s="39"/>
      <c r="I664" s="39"/>
      <c r="J664" s="41"/>
      <c r="K664" s="39"/>
      <c r="L664" s="39"/>
      <c r="M664" s="39" t="s">
        <v>2892</v>
      </c>
      <c r="N664" s="39"/>
      <c r="O664" s="41"/>
      <c r="P664" s="38" t="s">
        <v>2980</v>
      </c>
      <c r="Q664" s="43" t="s">
        <v>434</v>
      </c>
    </row>
    <row r="665" spans="1:17" s="76" customFormat="1" ht="31.5" x14ac:dyDescent="0.25">
      <c r="A665" s="72">
        <v>655</v>
      </c>
      <c r="B665" s="2" t="s">
        <v>2073</v>
      </c>
      <c r="C665" s="36" t="s">
        <v>2075</v>
      </c>
      <c r="D665" s="42">
        <v>6</v>
      </c>
      <c r="E665" s="39">
        <v>7710</v>
      </c>
      <c r="F665" s="39" t="s">
        <v>2074</v>
      </c>
      <c r="G665" s="42"/>
      <c r="H665" s="23">
        <v>44407</v>
      </c>
      <c r="I665" s="39">
        <f>ROUND(_xlfn.DAYS("01.01.2025",H665)/30.416,0)</f>
        <v>41</v>
      </c>
      <c r="J665" s="41">
        <v>1422000</v>
      </c>
      <c r="K665" s="39"/>
      <c r="L665" s="39"/>
      <c r="M665" s="39" t="s">
        <v>2892</v>
      </c>
      <c r="N665" s="39">
        <v>180</v>
      </c>
      <c r="O665" s="41">
        <f>J665/N665</f>
        <v>7900</v>
      </c>
      <c r="P665" s="38" t="s">
        <v>2980</v>
      </c>
      <c r="Q665" s="43" t="s">
        <v>434</v>
      </c>
    </row>
    <row r="666" spans="1:17" s="76" customFormat="1" ht="31.5" x14ac:dyDescent="0.25">
      <c r="A666" s="72">
        <v>656</v>
      </c>
      <c r="B666" s="2" t="s">
        <v>1709</v>
      </c>
      <c r="C666" s="98" t="s">
        <v>2075</v>
      </c>
      <c r="D666" s="42">
        <v>10</v>
      </c>
      <c r="E666" s="39">
        <v>401</v>
      </c>
      <c r="F666" s="103" t="s">
        <v>2076</v>
      </c>
      <c r="G666" s="42"/>
      <c r="H666" s="101">
        <v>44407</v>
      </c>
      <c r="I666" s="98">
        <v>17</v>
      </c>
      <c r="J666" s="97">
        <v>272000</v>
      </c>
      <c r="K666" s="39"/>
      <c r="L666" s="39"/>
      <c r="M666" s="39" t="s">
        <v>2892</v>
      </c>
      <c r="N666" s="98">
        <v>180</v>
      </c>
      <c r="O666" s="97">
        <f>J666/N666</f>
        <v>1511.1111111111111</v>
      </c>
      <c r="P666" s="38" t="s">
        <v>2980</v>
      </c>
      <c r="Q666" s="43" t="s">
        <v>434</v>
      </c>
    </row>
    <row r="667" spans="1:17" s="76" customFormat="1" ht="31.5" x14ac:dyDescent="0.25">
      <c r="A667" s="72">
        <v>657</v>
      </c>
      <c r="B667" s="2" t="s">
        <v>1710</v>
      </c>
      <c r="C667" s="98"/>
      <c r="D667" s="42">
        <v>10</v>
      </c>
      <c r="E667" s="39">
        <v>397</v>
      </c>
      <c r="F667" s="103"/>
      <c r="G667" s="42"/>
      <c r="H667" s="98"/>
      <c r="I667" s="98"/>
      <c r="J667" s="98"/>
      <c r="K667" s="39"/>
      <c r="L667" s="39"/>
      <c r="M667" s="39" t="s">
        <v>2892</v>
      </c>
      <c r="N667" s="98"/>
      <c r="O667" s="98"/>
      <c r="P667" s="38" t="s">
        <v>2980</v>
      </c>
      <c r="Q667" s="43" t="s">
        <v>434</v>
      </c>
    </row>
    <row r="668" spans="1:17" s="76" customFormat="1" ht="31.5" x14ac:dyDescent="0.25">
      <c r="A668" s="72">
        <v>658</v>
      </c>
      <c r="B668" s="2" t="s">
        <v>1711</v>
      </c>
      <c r="C668" s="98"/>
      <c r="D668" s="42">
        <v>10</v>
      </c>
      <c r="E668" s="39">
        <v>169</v>
      </c>
      <c r="F668" s="103"/>
      <c r="G668" s="42"/>
      <c r="H668" s="98"/>
      <c r="I668" s="98"/>
      <c r="J668" s="97"/>
      <c r="K668" s="39"/>
      <c r="L668" s="39"/>
      <c r="M668" s="39" t="s">
        <v>2892</v>
      </c>
      <c r="N668" s="98"/>
      <c r="O668" s="98"/>
      <c r="P668" s="38" t="s">
        <v>2980</v>
      </c>
      <c r="Q668" s="43" t="s">
        <v>434</v>
      </c>
    </row>
    <row r="669" spans="1:17" s="76" customFormat="1" ht="31.5" x14ac:dyDescent="0.25">
      <c r="A669" s="72">
        <v>659</v>
      </c>
      <c r="B669" s="2" t="s">
        <v>1712</v>
      </c>
      <c r="C669" s="98"/>
      <c r="D669" s="42">
        <v>10</v>
      </c>
      <c r="E669" s="39">
        <v>169</v>
      </c>
      <c r="F669" s="103"/>
      <c r="G669" s="42"/>
      <c r="H669" s="98"/>
      <c r="I669" s="98"/>
      <c r="J669" s="97"/>
      <c r="K669" s="39"/>
      <c r="L669" s="39"/>
      <c r="M669" s="39" t="s">
        <v>2892</v>
      </c>
      <c r="N669" s="98"/>
      <c r="O669" s="98"/>
      <c r="P669" s="38" t="s">
        <v>2980</v>
      </c>
      <c r="Q669" s="43" t="s">
        <v>434</v>
      </c>
    </row>
    <row r="670" spans="1:17" s="76" customFormat="1" ht="31.5" x14ac:dyDescent="0.25">
      <c r="A670" s="72">
        <v>660</v>
      </c>
      <c r="B670" s="2" t="s">
        <v>1713</v>
      </c>
      <c r="C670" s="36" t="s">
        <v>2077</v>
      </c>
      <c r="D670" s="42">
        <v>6</v>
      </c>
      <c r="E670" s="39">
        <v>370</v>
      </c>
      <c r="F670" s="39" t="s">
        <v>2078</v>
      </c>
      <c r="G670" s="42"/>
      <c r="H670" s="23">
        <v>45141</v>
      </c>
      <c r="I670" s="39">
        <f>ROUND(_xlfn.DAYS("01.01.2025",H670)/30.416,0)</f>
        <v>17</v>
      </c>
      <c r="J670" s="41">
        <v>737630</v>
      </c>
      <c r="K670" s="39"/>
      <c r="L670" s="39"/>
      <c r="M670" s="39" t="s">
        <v>2892</v>
      </c>
      <c r="N670" s="39">
        <v>180</v>
      </c>
      <c r="O670" s="41">
        <f>J670/N670</f>
        <v>4097.9444444444443</v>
      </c>
      <c r="P670" s="38" t="s">
        <v>2980</v>
      </c>
      <c r="Q670" s="43" t="s">
        <v>434</v>
      </c>
    </row>
    <row r="671" spans="1:17" s="76" customFormat="1" ht="31.5" x14ac:dyDescent="0.25">
      <c r="A671" s="72">
        <v>661</v>
      </c>
      <c r="B671" s="2" t="s">
        <v>1714</v>
      </c>
      <c r="C671" s="98" t="s">
        <v>2077</v>
      </c>
      <c r="D671" s="42">
        <v>6</v>
      </c>
      <c r="E671" s="39">
        <v>1355</v>
      </c>
      <c r="F671" s="103" t="s">
        <v>2081</v>
      </c>
      <c r="G671" s="42"/>
      <c r="H671" s="101">
        <v>43691</v>
      </c>
      <c r="I671" s="98">
        <v>17</v>
      </c>
      <c r="J671" s="97">
        <v>12334504</v>
      </c>
      <c r="K671" s="39"/>
      <c r="L671" s="39"/>
      <c r="M671" s="39" t="s">
        <v>2892</v>
      </c>
      <c r="N671" s="98">
        <v>156</v>
      </c>
      <c r="O671" s="97">
        <f>J671/N671</f>
        <v>79067.333333333328</v>
      </c>
      <c r="P671" s="38" t="s">
        <v>2980</v>
      </c>
      <c r="Q671" s="43" t="s">
        <v>434</v>
      </c>
    </row>
    <row r="672" spans="1:17" s="76" customFormat="1" ht="31.5" x14ac:dyDescent="0.25">
      <c r="A672" s="72">
        <v>662</v>
      </c>
      <c r="B672" s="2" t="s">
        <v>1715</v>
      </c>
      <c r="C672" s="98"/>
      <c r="D672" s="42">
        <v>6</v>
      </c>
      <c r="E672" s="39">
        <v>15</v>
      </c>
      <c r="F672" s="103"/>
      <c r="G672" s="42"/>
      <c r="H672" s="98"/>
      <c r="I672" s="98"/>
      <c r="J672" s="97"/>
      <c r="K672" s="39"/>
      <c r="L672" s="39"/>
      <c r="M672" s="39" t="s">
        <v>2892</v>
      </c>
      <c r="N672" s="98"/>
      <c r="O672" s="98"/>
      <c r="P672" s="38" t="s">
        <v>2980</v>
      </c>
      <c r="Q672" s="43" t="s">
        <v>434</v>
      </c>
    </row>
    <row r="673" spans="1:17" s="76" customFormat="1" ht="31.5" x14ac:dyDescent="0.25">
      <c r="A673" s="72">
        <v>663</v>
      </c>
      <c r="B673" s="2" t="s">
        <v>1716</v>
      </c>
      <c r="C673" s="98"/>
      <c r="D673" s="42">
        <v>6</v>
      </c>
      <c r="E673" s="39">
        <v>625</v>
      </c>
      <c r="F673" s="103"/>
      <c r="G673" s="42"/>
      <c r="H673" s="98"/>
      <c r="I673" s="98"/>
      <c r="J673" s="97"/>
      <c r="K673" s="39"/>
      <c r="L673" s="39"/>
      <c r="M673" s="39" t="s">
        <v>2892</v>
      </c>
      <c r="N673" s="98"/>
      <c r="O673" s="98"/>
      <c r="P673" s="38" t="s">
        <v>2980</v>
      </c>
      <c r="Q673" s="43" t="s">
        <v>434</v>
      </c>
    </row>
    <row r="674" spans="1:17" s="76" customFormat="1" ht="31.5" x14ac:dyDescent="0.25">
      <c r="A674" s="72">
        <v>664</v>
      </c>
      <c r="B674" s="2" t="s">
        <v>1717</v>
      </c>
      <c r="C674" s="98"/>
      <c r="D674" s="42">
        <v>6</v>
      </c>
      <c r="E674" s="39">
        <v>160</v>
      </c>
      <c r="F674" s="103"/>
      <c r="G674" s="42"/>
      <c r="H674" s="98"/>
      <c r="I674" s="98"/>
      <c r="J674" s="97"/>
      <c r="K674" s="39"/>
      <c r="L674" s="39"/>
      <c r="M674" s="39" t="s">
        <v>2892</v>
      </c>
      <c r="N674" s="98"/>
      <c r="O674" s="98"/>
      <c r="P674" s="38" t="s">
        <v>2980</v>
      </c>
      <c r="Q674" s="43" t="s">
        <v>434</v>
      </c>
    </row>
    <row r="675" spans="1:17" s="76" customFormat="1" ht="31.5" x14ac:dyDescent="0.25">
      <c r="A675" s="72">
        <v>665</v>
      </c>
      <c r="B675" s="2" t="s">
        <v>1718</v>
      </c>
      <c r="C675" s="98"/>
      <c r="D675" s="42">
        <v>6</v>
      </c>
      <c r="E675" s="39">
        <v>160</v>
      </c>
      <c r="F675" s="103"/>
      <c r="G675" s="42"/>
      <c r="H675" s="98"/>
      <c r="I675" s="98"/>
      <c r="J675" s="97"/>
      <c r="K675" s="39"/>
      <c r="L675" s="39"/>
      <c r="M675" s="39" t="s">
        <v>2892</v>
      </c>
      <c r="N675" s="98"/>
      <c r="O675" s="98"/>
      <c r="P675" s="38" t="s">
        <v>2980</v>
      </c>
      <c r="Q675" s="43" t="s">
        <v>434</v>
      </c>
    </row>
    <row r="676" spans="1:17" s="76" customFormat="1" ht="31.5" x14ac:dyDescent="0.25">
      <c r="A676" s="72">
        <v>666</v>
      </c>
      <c r="B676" s="2" t="s">
        <v>1719</v>
      </c>
      <c r="C676" s="98"/>
      <c r="D676" s="42">
        <v>6</v>
      </c>
      <c r="E676" s="39">
        <v>295</v>
      </c>
      <c r="F676" s="103"/>
      <c r="G676" s="42"/>
      <c r="H676" s="98"/>
      <c r="I676" s="98"/>
      <c r="J676" s="97"/>
      <c r="K676" s="39"/>
      <c r="L676" s="39"/>
      <c r="M676" s="39" t="s">
        <v>2892</v>
      </c>
      <c r="N676" s="98"/>
      <c r="O676" s="98"/>
      <c r="P676" s="38" t="s">
        <v>2980</v>
      </c>
      <c r="Q676" s="43" t="s">
        <v>434</v>
      </c>
    </row>
    <row r="677" spans="1:17" s="76" customFormat="1" ht="31.5" x14ac:dyDescent="0.25">
      <c r="A677" s="72">
        <v>667</v>
      </c>
      <c r="B677" s="2" t="s">
        <v>1720</v>
      </c>
      <c r="C677" s="98"/>
      <c r="D677" s="42">
        <v>6</v>
      </c>
      <c r="E677" s="39">
        <v>481</v>
      </c>
      <c r="F677" s="103"/>
      <c r="G677" s="42"/>
      <c r="H677" s="98"/>
      <c r="I677" s="98"/>
      <c r="J677" s="97"/>
      <c r="K677" s="39"/>
      <c r="L677" s="39"/>
      <c r="M677" s="39" t="s">
        <v>2892</v>
      </c>
      <c r="N677" s="98"/>
      <c r="O677" s="98"/>
      <c r="P677" s="38" t="s">
        <v>2980</v>
      </c>
      <c r="Q677" s="43" t="s">
        <v>434</v>
      </c>
    </row>
    <row r="678" spans="1:17" s="76" customFormat="1" ht="31.5" x14ac:dyDescent="0.25">
      <c r="A678" s="72">
        <v>668</v>
      </c>
      <c r="B678" s="2" t="s">
        <v>1721</v>
      </c>
      <c r="C678" s="98"/>
      <c r="D678" s="42">
        <v>6</v>
      </c>
      <c r="E678" s="39">
        <v>200</v>
      </c>
      <c r="F678" s="103"/>
      <c r="G678" s="42"/>
      <c r="H678" s="98"/>
      <c r="I678" s="98"/>
      <c r="J678" s="97"/>
      <c r="K678" s="39"/>
      <c r="L678" s="39"/>
      <c r="M678" s="39" t="s">
        <v>2892</v>
      </c>
      <c r="N678" s="98"/>
      <c r="O678" s="98"/>
      <c r="P678" s="38" t="s">
        <v>2980</v>
      </c>
      <c r="Q678" s="43" t="s">
        <v>434</v>
      </c>
    </row>
    <row r="679" spans="1:17" s="76" customFormat="1" ht="31.5" x14ac:dyDescent="0.25">
      <c r="A679" s="72">
        <v>669</v>
      </c>
      <c r="B679" s="2" t="s">
        <v>1722</v>
      </c>
      <c r="C679" s="98" t="s">
        <v>480</v>
      </c>
      <c r="D679" s="42">
        <v>6</v>
      </c>
      <c r="E679" s="39">
        <v>348</v>
      </c>
      <c r="F679" s="103" t="s">
        <v>2097</v>
      </c>
      <c r="G679" s="42"/>
      <c r="H679" s="101">
        <v>44797</v>
      </c>
      <c r="I679" s="98">
        <v>17</v>
      </c>
      <c r="J679" s="97">
        <v>1103611</v>
      </c>
      <c r="K679" s="39"/>
      <c r="L679" s="39"/>
      <c r="M679" s="39" t="s">
        <v>2892</v>
      </c>
      <c r="N679" s="98">
        <v>180</v>
      </c>
      <c r="O679" s="97">
        <f>J679/N679</f>
        <v>6131.1722222222224</v>
      </c>
      <c r="P679" s="38" t="s">
        <v>2980</v>
      </c>
      <c r="Q679" s="43" t="s">
        <v>434</v>
      </c>
    </row>
    <row r="680" spans="1:17" s="76" customFormat="1" ht="31.5" x14ac:dyDescent="0.25">
      <c r="A680" s="72">
        <v>670</v>
      </c>
      <c r="B680" s="2" t="s">
        <v>1723</v>
      </c>
      <c r="C680" s="98"/>
      <c r="D680" s="42">
        <v>6</v>
      </c>
      <c r="E680" s="39">
        <v>348</v>
      </c>
      <c r="F680" s="103"/>
      <c r="G680" s="42"/>
      <c r="H680" s="98"/>
      <c r="I680" s="98"/>
      <c r="J680" s="97"/>
      <c r="K680" s="39"/>
      <c r="L680" s="39"/>
      <c r="M680" s="39" t="s">
        <v>2892</v>
      </c>
      <c r="N680" s="98"/>
      <c r="O680" s="98"/>
      <c r="P680" s="38" t="s">
        <v>2980</v>
      </c>
      <c r="Q680" s="43" t="s">
        <v>434</v>
      </c>
    </row>
    <row r="681" spans="1:17" s="76" customFormat="1" ht="31.5" x14ac:dyDescent="0.25">
      <c r="A681" s="72">
        <v>671</v>
      </c>
      <c r="B681" s="2" t="s">
        <v>1724</v>
      </c>
      <c r="C681" s="98"/>
      <c r="D681" s="42">
        <v>6</v>
      </c>
      <c r="E681" s="39">
        <v>179</v>
      </c>
      <c r="F681" s="103"/>
      <c r="G681" s="42"/>
      <c r="H681" s="98"/>
      <c r="I681" s="98"/>
      <c r="J681" s="97"/>
      <c r="K681" s="39"/>
      <c r="L681" s="39"/>
      <c r="M681" s="39" t="s">
        <v>2892</v>
      </c>
      <c r="N681" s="98"/>
      <c r="O681" s="98"/>
      <c r="P681" s="38" t="s">
        <v>2980</v>
      </c>
      <c r="Q681" s="43" t="s">
        <v>434</v>
      </c>
    </row>
    <row r="682" spans="1:17" s="76" customFormat="1" ht="31.5" x14ac:dyDescent="0.25">
      <c r="A682" s="72">
        <v>672</v>
      </c>
      <c r="B682" s="2" t="s">
        <v>1725</v>
      </c>
      <c r="C682" s="98"/>
      <c r="D682" s="42">
        <v>6</v>
      </c>
      <c r="E682" s="39">
        <v>179</v>
      </c>
      <c r="F682" s="103"/>
      <c r="G682" s="42"/>
      <c r="H682" s="98"/>
      <c r="I682" s="98"/>
      <c r="J682" s="97"/>
      <c r="K682" s="39"/>
      <c r="L682" s="39"/>
      <c r="M682" s="39" t="s">
        <v>2892</v>
      </c>
      <c r="N682" s="98"/>
      <c r="O682" s="98"/>
      <c r="P682" s="38" t="s">
        <v>2980</v>
      </c>
      <c r="Q682" s="43" t="s">
        <v>434</v>
      </c>
    </row>
    <row r="683" spans="1:17" s="76" customFormat="1" ht="31.5" x14ac:dyDescent="0.25">
      <c r="A683" s="72">
        <v>673</v>
      </c>
      <c r="B683" s="2" t="s">
        <v>1726</v>
      </c>
      <c r="C683" s="98"/>
      <c r="D683" s="42">
        <v>6</v>
      </c>
      <c r="E683" s="39">
        <v>8</v>
      </c>
      <c r="F683" s="103"/>
      <c r="G683" s="42"/>
      <c r="H683" s="98"/>
      <c r="I683" s="98"/>
      <c r="J683" s="97"/>
      <c r="K683" s="39"/>
      <c r="L683" s="39"/>
      <c r="M683" s="39" t="s">
        <v>2892</v>
      </c>
      <c r="N683" s="98"/>
      <c r="O683" s="98"/>
      <c r="P683" s="38" t="s">
        <v>2980</v>
      </c>
      <c r="Q683" s="43" t="s">
        <v>434</v>
      </c>
    </row>
    <row r="684" spans="1:17" s="76" customFormat="1" ht="31.5" x14ac:dyDescent="0.25">
      <c r="A684" s="72">
        <v>674</v>
      </c>
      <c r="B684" s="2" t="s">
        <v>1727</v>
      </c>
      <c r="C684" s="98"/>
      <c r="D684" s="42">
        <v>6</v>
      </c>
      <c r="E684" s="39">
        <v>8</v>
      </c>
      <c r="F684" s="103"/>
      <c r="G684" s="42"/>
      <c r="H684" s="98"/>
      <c r="I684" s="98"/>
      <c r="J684" s="97"/>
      <c r="K684" s="39"/>
      <c r="L684" s="39"/>
      <c r="M684" s="39" t="s">
        <v>2892</v>
      </c>
      <c r="N684" s="98"/>
      <c r="O684" s="98"/>
      <c r="P684" s="38" t="s">
        <v>2980</v>
      </c>
      <c r="Q684" s="43" t="s">
        <v>434</v>
      </c>
    </row>
    <row r="685" spans="1:17" s="76" customFormat="1" ht="31.5" x14ac:dyDescent="0.25">
      <c r="A685" s="72">
        <v>675</v>
      </c>
      <c r="B685" s="2" t="s">
        <v>1728</v>
      </c>
      <c r="C685" s="98"/>
      <c r="D685" s="42">
        <v>6</v>
      </c>
      <c r="E685" s="39">
        <v>169</v>
      </c>
      <c r="F685" s="103"/>
      <c r="G685" s="42"/>
      <c r="H685" s="98"/>
      <c r="I685" s="98"/>
      <c r="J685" s="97"/>
      <c r="K685" s="39"/>
      <c r="L685" s="39"/>
      <c r="M685" s="39" t="s">
        <v>2892</v>
      </c>
      <c r="N685" s="98"/>
      <c r="O685" s="98"/>
      <c r="P685" s="38" t="s">
        <v>2980</v>
      </c>
      <c r="Q685" s="43" t="s">
        <v>434</v>
      </c>
    </row>
    <row r="686" spans="1:17" s="76" customFormat="1" ht="31.5" x14ac:dyDescent="0.25">
      <c r="A686" s="72">
        <v>676</v>
      </c>
      <c r="B686" s="2" t="s">
        <v>1729</v>
      </c>
      <c r="C686" s="98"/>
      <c r="D686" s="42">
        <v>6</v>
      </c>
      <c r="E686" s="39">
        <v>169</v>
      </c>
      <c r="F686" s="103"/>
      <c r="G686" s="42"/>
      <c r="H686" s="98"/>
      <c r="I686" s="98"/>
      <c r="J686" s="97"/>
      <c r="K686" s="39"/>
      <c r="L686" s="39"/>
      <c r="M686" s="39" t="s">
        <v>2892</v>
      </c>
      <c r="N686" s="98"/>
      <c r="O686" s="98"/>
      <c r="P686" s="38" t="s">
        <v>2980</v>
      </c>
      <c r="Q686" s="43" t="s">
        <v>434</v>
      </c>
    </row>
    <row r="687" spans="1:17" s="76" customFormat="1" ht="31.5" x14ac:dyDescent="0.25">
      <c r="A687" s="72">
        <v>677</v>
      </c>
      <c r="B687" s="2" t="s">
        <v>1730</v>
      </c>
      <c r="C687" s="98"/>
      <c r="D687" s="42">
        <v>6</v>
      </c>
      <c r="E687" s="39">
        <v>173</v>
      </c>
      <c r="F687" s="103"/>
      <c r="G687" s="42"/>
      <c r="H687" s="98"/>
      <c r="I687" s="98"/>
      <c r="J687" s="97"/>
      <c r="K687" s="39"/>
      <c r="L687" s="39"/>
      <c r="M687" s="39" t="s">
        <v>2892</v>
      </c>
      <c r="N687" s="98"/>
      <c r="O687" s="98"/>
      <c r="P687" s="38" t="s">
        <v>2980</v>
      </c>
      <c r="Q687" s="43" t="s">
        <v>434</v>
      </c>
    </row>
    <row r="688" spans="1:17" s="76" customFormat="1" ht="31.5" x14ac:dyDescent="0.25">
      <c r="A688" s="72">
        <v>678</v>
      </c>
      <c r="B688" s="2" t="s">
        <v>1731</v>
      </c>
      <c r="C688" s="98"/>
      <c r="D688" s="42">
        <v>6</v>
      </c>
      <c r="E688" s="39">
        <v>173</v>
      </c>
      <c r="F688" s="103"/>
      <c r="G688" s="42"/>
      <c r="H688" s="98"/>
      <c r="I688" s="98"/>
      <c r="J688" s="97"/>
      <c r="K688" s="39"/>
      <c r="L688" s="39"/>
      <c r="M688" s="39" t="s">
        <v>2892</v>
      </c>
      <c r="N688" s="98"/>
      <c r="O688" s="98"/>
      <c r="P688" s="38" t="s">
        <v>2980</v>
      </c>
      <c r="Q688" s="43" t="s">
        <v>434</v>
      </c>
    </row>
    <row r="689" spans="1:17" s="76" customFormat="1" ht="31.5" x14ac:dyDescent="0.25">
      <c r="A689" s="72">
        <v>679</v>
      </c>
      <c r="B689" s="2" t="s">
        <v>1732</v>
      </c>
      <c r="C689" s="36" t="s">
        <v>480</v>
      </c>
      <c r="D689" s="42">
        <v>6</v>
      </c>
      <c r="E689" s="39">
        <v>266</v>
      </c>
      <c r="F689" s="39" t="s">
        <v>2098</v>
      </c>
      <c r="G689" s="42"/>
      <c r="H689" s="23">
        <v>44012</v>
      </c>
      <c r="I689" s="39">
        <f t="shared" ref="I689:I695" si="16">ROUND(_xlfn.DAYS("01.01.2025",H689)/30.416,0)</f>
        <v>54</v>
      </c>
      <c r="J689" s="41">
        <v>700833.33</v>
      </c>
      <c r="K689" s="39"/>
      <c r="L689" s="39"/>
      <c r="M689" s="39" t="s">
        <v>2892</v>
      </c>
      <c r="N689" s="39">
        <v>121</v>
      </c>
      <c r="O689" s="41">
        <f>J689/N689</f>
        <v>5792.0109917355367</v>
      </c>
      <c r="P689" s="38" t="s">
        <v>2980</v>
      </c>
      <c r="Q689" s="43" t="s">
        <v>434</v>
      </c>
    </row>
    <row r="690" spans="1:17" s="76" customFormat="1" ht="31.5" x14ac:dyDescent="0.25">
      <c r="A690" s="72">
        <v>680</v>
      </c>
      <c r="B690" s="2" t="s">
        <v>1733</v>
      </c>
      <c r="C690" s="36" t="s">
        <v>2063</v>
      </c>
      <c r="D690" s="42">
        <v>6</v>
      </c>
      <c r="E690" s="39">
        <v>234</v>
      </c>
      <c r="F690" s="39" t="s">
        <v>2099</v>
      </c>
      <c r="G690" s="42"/>
      <c r="H690" s="23">
        <v>44966</v>
      </c>
      <c r="I690" s="39">
        <f t="shared" si="16"/>
        <v>23</v>
      </c>
      <c r="J690" s="41">
        <v>1524595.64</v>
      </c>
      <c r="K690" s="39"/>
      <c r="L690" s="39"/>
      <c r="M690" s="39" t="s">
        <v>2892</v>
      </c>
      <c r="N690" s="39">
        <v>180</v>
      </c>
      <c r="O690" s="41">
        <f>J690/N690</f>
        <v>8469.9757777777777</v>
      </c>
      <c r="P690" s="38" t="s">
        <v>2980</v>
      </c>
      <c r="Q690" s="43" t="s">
        <v>434</v>
      </c>
    </row>
    <row r="691" spans="1:17" s="76" customFormat="1" ht="31.5" x14ac:dyDescent="0.25">
      <c r="A691" s="72">
        <v>681</v>
      </c>
      <c r="B691" s="2" t="s">
        <v>1734</v>
      </c>
      <c r="C691" s="36" t="s">
        <v>297</v>
      </c>
      <c r="D691" s="42">
        <v>6</v>
      </c>
      <c r="E691" s="39">
        <v>2612</v>
      </c>
      <c r="F691" s="39" t="s">
        <v>2100</v>
      </c>
      <c r="G691" s="42"/>
      <c r="H691" s="23">
        <v>44267</v>
      </c>
      <c r="I691" s="39">
        <f t="shared" si="16"/>
        <v>46</v>
      </c>
      <c r="J691" s="41">
        <v>3084607.05</v>
      </c>
      <c r="K691" s="39"/>
      <c r="L691" s="39"/>
      <c r="M691" s="39" t="s">
        <v>2892</v>
      </c>
      <c r="N691" s="39">
        <v>156</v>
      </c>
      <c r="O691" s="41">
        <f>J691/N691</f>
        <v>19773.122115384613</v>
      </c>
      <c r="P691" s="38" t="s">
        <v>2980</v>
      </c>
      <c r="Q691" s="43" t="s">
        <v>434</v>
      </c>
    </row>
    <row r="692" spans="1:17" s="76" customFormat="1" ht="31.5" x14ac:dyDescent="0.25">
      <c r="A692" s="72">
        <v>682</v>
      </c>
      <c r="B692" s="2" t="s">
        <v>1735</v>
      </c>
      <c r="C692" s="36"/>
      <c r="D692" s="42">
        <v>6</v>
      </c>
      <c r="E692" s="39">
        <v>406</v>
      </c>
      <c r="F692" s="39" t="s">
        <v>2103</v>
      </c>
      <c r="G692" s="42"/>
      <c r="H692" s="39"/>
      <c r="I692" s="39"/>
      <c r="J692" s="41"/>
      <c r="K692" s="39"/>
      <c r="L692" s="39"/>
      <c r="M692" s="39" t="s">
        <v>2892</v>
      </c>
      <c r="N692" s="39"/>
      <c r="O692" s="41"/>
      <c r="P692" s="38" t="s">
        <v>2980</v>
      </c>
      <c r="Q692" s="43" t="s">
        <v>434</v>
      </c>
    </row>
    <row r="693" spans="1:17" s="76" customFormat="1" ht="31.5" x14ac:dyDescent="0.25">
      <c r="A693" s="72">
        <v>683</v>
      </c>
      <c r="B693" s="2" t="s">
        <v>1736</v>
      </c>
      <c r="C693" s="36" t="s">
        <v>2077</v>
      </c>
      <c r="D693" s="42">
        <v>6</v>
      </c>
      <c r="E693" s="39">
        <v>584</v>
      </c>
      <c r="F693" s="39" t="s">
        <v>2104</v>
      </c>
      <c r="G693" s="42"/>
      <c r="H693" s="23">
        <v>44804</v>
      </c>
      <c r="I693" s="39">
        <f t="shared" si="16"/>
        <v>28</v>
      </c>
      <c r="J693" s="41">
        <v>1051166.67</v>
      </c>
      <c r="K693" s="39"/>
      <c r="L693" s="39"/>
      <c r="M693" s="39" t="s">
        <v>2892</v>
      </c>
      <c r="N693" s="39">
        <v>180</v>
      </c>
      <c r="O693" s="41">
        <f>J693/N693</f>
        <v>5839.8148333333329</v>
      </c>
      <c r="P693" s="38" t="s">
        <v>2980</v>
      </c>
      <c r="Q693" s="43" t="s">
        <v>434</v>
      </c>
    </row>
    <row r="694" spans="1:17" s="76" customFormat="1" ht="31.5" x14ac:dyDescent="0.25">
      <c r="A694" s="72">
        <v>684</v>
      </c>
      <c r="B694" s="2" t="s">
        <v>1737</v>
      </c>
      <c r="C694" s="36" t="s">
        <v>2105</v>
      </c>
      <c r="D694" s="42">
        <v>6</v>
      </c>
      <c r="E694" s="39">
        <v>2382</v>
      </c>
      <c r="F694" s="39" t="s">
        <v>1662</v>
      </c>
      <c r="G694" s="42"/>
      <c r="H694" s="23">
        <v>44943</v>
      </c>
      <c r="I694" s="39">
        <f t="shared" si="16"/>
        <v>24</v>
      </c>
      <c r="J694" s="41"/>
      <c r="K694" s="39"/>
      <c r="L694" s="39"/>
      <c r="M694" s="39" t="s">
        <v>2892</v>
      </c>
      <c r="N694" s="39">
        <v>180</v>
      </c>
      <c r="O694" s="41">
        <f>J694/N694</f>
        <v>0</v>
      </c>
      <c r="P694" s="38" t="s">
        <v>2980</v>
      </c>
      <c r="Q694" s="43" t="s">
        <v>434</v>
      </c>
    </row>
    <row r="695" spans="1:17" s="76" customFormat="1" ht="31.5" x14ac:dyDescent="0.25">
      <c r="A695" s="72">
        <v>685</v>
      </c>
      <c r="B695" s="2" t="s">
        <v>1738</v>
      </c>
      <c r="C695" s="36" t="s">
        <v>2106</v>
      </c>
      <c r="D695" s="42">
        <v>6</v>
      </c>
      <c r="E695" s="39">
        <v>170</v>
      </c>
      <c r="F695" s="39" t="s">
        <v>2107</v>
      </c>
      <c r="G695" s="42"/>
      <c r="H695" s="23">
        <v>44914</v>
      </c>
      <c r="I695" s="39">
        <f t="shared" si="16"/>
        <v>24</v>
      </c>
      <c r="J695" s="41">
        <v>315666.67</v>
      </c>
      <c r="K695" s="39"/>
      <c r="L695" s="39"/>
      <c r="M695" s="39" t="s">
        <v>2892</v>
      </c>
      <c r="N695" s="39">
        <v>180</v>
      </c>
      <c r="O695" s="41">
        <f>J695/N695</f>
        <v>1753.703722222222</v>
      </c>
      <c r="P695" s="38" t="s">
        <v>2980</v>
      </c>
      <c r="Q695" s="43" t="s">
        <v>434</v>
      </c>
    </row>
    <row r="696" spans="1:17" s="76" customFormat="1" ht="31.5" x14ac:dyDescent="0.25">
      <c r="A696" s="72">
        <v>686</v>
      </c>
      <c r="B696" s="2" t="s">
        <v>1739</v>
      </c>
      <c r="C696" s="98" t="s">
        <v>2109</v>
      </c>
      <c r="D696" s="42">
        <v>6</v>
      </c>
      <c r="E696" s="39">
        <v>480</v>
      </c>
      <c r="F696" s="103"/>
      <c r="G696" s="42"/>
      <c r="H696" s="39"/>
      <c r="I696" s="39"/>
      <c r="J696" s="41"/>
      <c r="K696" s="39"/>
      <c r="L696" s="39"/>
      <c r="M696" s="39" t="s">
        <v>2892</v>
      </c>
      <c r="N696" s="39"/>
      <c r="O696" s="41"/>
      <c r="P696" s="38" t="s">
        <v>2980</v>
      </c>
      <c r="Q696" s="43" t="s">
        <v>434</v>
      </c>
    </row>
    <row r="697" spans="1:17" s="76" customFormat="1" ht="31.5" x14ac:dyDescent="0.25">
      <c r="A697" s="72">
        <v>687</v>
      </c>
      <c r="B697" s="2" t="s">
        <v>1740</v>
      </c>
      <c r="C697" s="98"/>
      <c r="D697" s="42">
        <v>6</v>
      </c>
      <c r="E697" s="39">
        <v>600</v>
      </c>
      <c r="F697" s="103"/>
      <c r="G697" s="42"/>
      <c r="H697" s="39"/>
      <c r="I697" s="39"/>
      <c r="J697" s="41"/>
      <c r="K697" s="39"/>
      <c r="L697" s="39"/>
      <c r="M697" s="39" t="s">
        <v>2892</v>
      </c>
      <c r="N697" s="39"/>
      <c r="O697" s="41"/>
      <c r="P697" s="38" t="s">
        <v>2980</v>
      </c>
      <c r="Q697" s="43" t="s">
        <v>434</v>
      </c>
    </row>
    <row r="698" spans="1:17" s="76" customFormat="1" ht="31.5" x14ac:dyDescent="0.25">
      <c r="A698" s="72">
        <v>688</v>
      </c>
      <c r="B698" s="2" t="s">
        <v>1741</v>
      </c>
      <c r="C698" s="98"/>
      <c r="D698" s="42">
        <v>6</v>
      </c>
      <c r="E698" s="39">
        <v>360</v>
      </c>
      <c r="F698" s="103"/>
      <c r="G698" s="42"/>
      <c r="H698" s="39"/>
      <c r="I698" s="39"/>
      <c r="J698" s="41"/>
      <c r="K698" s="39"/>
      <c r="L698" s="39"/>
      <c r="M698" s="39" t="s">
        <v>2892</v>
      </c>
      <c r="N698" s="39"/>
      <c r="O698" s="41"/>
      <c r="P698" s="38" t="s">
        <v>2980</v>
      </c>
      <c r="Q698" s="43" t="s">
        <v>434</v>
      </c>
    </row>
    <row r="699" spans="1:17" s="76" customFormat="1" ht="31.5" x14ac:dyDescent="0.25">
      <c r="A699" s="72">
        <v>689</v>
      </c>
      <c r="B699" s="2" t="s">
        <v>1742</v>
      </c>
      <c r="C699" s="36" t="s">
        <v>179</v>
      </c>
      <c r="D699" s="42">
        <v>10</v>
      </c>
      <c r="E699" s="39">
        <v>40</v>
      </c>
      <c r="F699" s="36" t="s">
        <v>2119</v>
      </c>
      <c r="G699" s="42"/>
      <c r="H699" s="39"/>
      <c r="I699" s="39"/>
      <c r="J699" s="41"/>
      <c r="K699" s="39"/>
      <c r="L699" s="39"/>
      <c r="M699" s="39" t="s">
        <v>2892</v>
      </c>
      <c r="N699" s="39"/>
      <c r="O699" s="41"/>
      <c r="P699" s="38" t="s">
        <v>2980</v>
      </c>
      <c r="Q699" s="43" t="s">
        <v>1944</v>
      </c>
    </row>
    <row r="700" spans="1:17" s="76" customFormat="1" ht="31.5" x14ac:dyDescent="0.25">
      <c r="A700" s="72">
        <v>690</v>
      </c>
      <c r="B700" s="2" t="s">
        <v>1743</v>
      </c>
      <c r="C700" s="36" t="s">
        <v>179</v>
      </c>
      <c r="D700" s="42">
        <v>10</v>
      </c>
      <c r="E700" s="39">
        <v>30</v>
      </c>
      <c r="F700" s="36" t="s">
        <v>2119</v>
      </c>
      <c r="G700" s="42"/>
      <c r="H700" s="39"/>
      <c r="I700" s="39"/>
      <c r="J700" s="41"/>
      <c r="K700" s="39"/>
      <c r="L700" s="39"/>
      <c r="M700" s="39" t="s">
        <v>2892</v>
      </c>
      <c r="N700" s="39"/>
      <c r="O700" s="41"/>
      <c r="P700" s="38" t="s">
        <v>2980</v>
      </c>
      <c r="Q700" s="43" t="s">
        <v>1944</v>
      </c>
    </row>
    <row r="701" spans="1:17" s="76" customFormat="1" ht="47.25" customHeight="1" x14ac:dyDescent="0.25">
      <c r="A701" s="72">
        <v>691</v>
      </c>
      <c r="B701" s="2" t="s">
        <v>1744</v>
      </c>
      <c r="C701" s="98" t="s">
        <v>2120</v>
      </c>
      <c r="D701" s="42">
        <v>10</v>
      </c>
      <c r="E701" s="39">
        <v>272</v>
      </c>
      <c r="F701" s="103" t="s">
        <v>773</v>
      </c>
      <c r="G701" s="42"/>
      <c r="H701" s="39"/>
      <c r="I701" s="40"/>
      <c r="J701" s="41"/>
      <c r="K701" s="39"/>
      <c r="L701" s="39"/>
      <c r="M701" s="39" t="s">
        <v>2892</v>
      </c>
      <c r="N701" s="39"/>
      <c r="O701" s="41"/>
      <c r="P701" s="39"/>
      <c r="Q701" s="2" t="s">
        <v>689</v>
      </c>
    </row>
    <row r="702" spans="1:17" s="76" customFormat="1" ht="47.25" customHeight="1" x14ac:dyDescent="0.25">
      <c r="A702" s="72">
        <v>692</v>
      </c>
      <c r="B702" s="2" t="s">
        <v>1745</v>
      </c>
      <c r="C702" s="98"/>
      <c r="D702" s="42">
        <v>10</v>
      </c>
      <c r="E702" s="39">
        <v>455</v>
      </c>
      <c r="F702" s="103"/>
      <c r="G702" s="42"/>
      <c r="H702" s="39"/>
      <c r="I702" s="40"/>
      <c r="J702" s="41"/>
      <c r="K702" s="39"/>
      <c r="L702" s="39"/>
      <c r="M702" s="39" t="s">
        <v>2892</v>
      </c>
      <c r="N702" s="39"/>
      <c r="O702" s="41"/>
      <c r="P702" s="39"/>
      <c r="Q702" s="2" t="s">
        <v>689</v>
      </c>
    </row>
    <row r="703" spans="1:17" s="76" customFormat="1" ht="47.25" customHeight="1" x14ac:dyDescent="0.25">
      <c r="A703" s="72">
        <v>693</v>
      </c>
      <c r="B703" s="2" t="s">
        <v>1746</v>
      </c>
      <c r="C703" s="98"/>
      <c r="D703" s="42">
        <v>10</v>
      </c>
      <c r="E703" s="39">
        <v>181</v>
      </c>
      <c r="F703" s="103"/>
      <c r="G703" s="42"/>
      <c r="H703" s="39"/>
      <c r="I703" s="40"/>
      <c r="J703" s="41"/>
      <c r="K703" s="39"/>
      <c r="L703" s="39"/>
      <c r="M703" s="39" t="s">
        <v>2892</v>
      </c>
      <c r="N703" s="39"/>
      <c r="O703" s="41"/>
      <c r="P703" s="39"/>
      <c r="Q703" s="2" t="s">
        <v>689</v>
      </c>
    </row>
    <row r="704" spans="1:17" s="76" customFormat="1" ht="47.25" x14ac:dyDescent="0.25">
      <c r="A704" s="72">
        <v>694</v>
      </c>
      <c r="B704" s="2" t="s">
        <v>1747</v>
      </c>
      <c r="C704" s="36" t="s">
        <v>2123</v>
      </c>
      <c r="D704" s="42">
        <v>10</v>
      </c>
      <c r="E704" s="39">
        <v>360</v>
      </c>
      <c r="F704" s="39" t="s">
        <v>773</v>
      </c>
      <c r="G704" s="42"/>
      <c r="H704" s="39"/>
      <c r="I704" s="39"/>
      <c r="J704" s="41"/>
      <c r="K704" s="39"/>
      <c r="L704" s="39"/>
      <c r="M704" s="39" t="s">
        <v>2892</v>
      </c>
      <c r="N704" s="39"/>
      <c r="O704" s="41"/>
      <c r="P704" s="38" t="s">
        <v>2980</v>
      </c>
      <c r="Q704" s="2" t="s">
        <v>1945</v>
      </c>
    </row>
    <row r="705" spans="1:17" s="76" customFormat="1" ht="47.25" x14ac:dyDescent="0.25">
      <c r="A705" s="72">
        <v>695</v>
      </c>
      <c r="B705" s="2" t="s">
        <v>1748</v>
      </c>
      <c r="C705" s="36" t="s">
        <v>2123</v>
      </c>
      <c r="D705" s="42">
        <v>10</v>
      </c>
      <c r="E705" s="39">
        <v>60</v>
      </c>
      <c r="F705" s="39" t="s">
        <v>773</v>
      </c>
      <c r="G705" s="42"/>
      <c r="H705" s="39"/>
      <c r="I705" s="39"/>
      <c r="J705" s="41"/>
      <c r="K705" s="39"/>
      <c r="L705" s="39"/>
      <c r="M705" s="39" t="s">
        <v>2892</v>
      </c>
      <c r="N705" s="39"/>
      <c r="O705" s="41"/>
      <c r="P705" s="38" t="s">
        <v>2980</v>
      </c>
      <c r="Q705" s="2" t="s">
        <v>1945</v>
      </c>
    </row>
    <row r="706" spans="1:17" s="76" customFormat="1" ht="31.5" x14ac:dyDescent="0.25">
      <c r="A706" s="72">
        <v>696</v>
      </c>
      <c r="B706" s="2" t="s">
        <v>1749</v>
      </c>
      <c r="C706" s="36" t="s">
        <v>2124</v>
      </c>
      <c r="D706" s="42">
        <v>6</v>
      </c>
      <c r="E706" s="39">
        <v>827</v>
      </c>
      <c r="F706" s="3" t="s">
        <v>2125</v>
      </c>
      <c r="G706" s="26" t="s">
        <v>2782</v>
      </c>
      <c r="H706" s="39">
        <v>2006</v>
      </c>
      <c r="I706" s="39">
        <f t="shared" ref="I706" si="17">(2025-H706)*12</f>
        <v>228</v>
      </c>
      <c r="J706" s="41"/>
      <c r="K706" s="39"/>
      <c r="L706" s="39"/>
      <c r="M706" s="39" t="s">
        <v>2892</v>
      </c>
      <c r="N706" s="39"/>
      <c r="O706" s="41"/>
      <c r="P706" s="38" t="s">
        <v>2980</v>
      </c>
      <c r="Q706" s="5" t="s">
        <v>1946</v>
      </c>
    </row>
    <row r="707" spans="1:17" s="76" customFormat="1" ht="63" customHeight="1" x14ac:dyDescent="0.25">
      <c r="A707" s="72">
        <v>697</v>
      </c>
      <c r="B707" s="2" t="s">
        <v>1750</v>
      </c>
      <c r="C707" s="42" t="s">
        <v>2132</v>
      </c>
      <c r="D707" s="42">
        <v>10</v>
      </c>
      <c r="E707" s="39">
        <v>825</v>
      </c>
      <c r="F707" s="42" t="s">
        <v>2126</v>
      </c>
      <c r="G707" s="42" t="s">
        <v>2783</v>
      </c>
      <c r="H707" s="23" t="s">
        <v>2999</v>
      </c>
      <c r="I707" s="39">
        <f>ROUND(_xlfn.DAYS("01.01.2025",H707)/30.416,0)</f>
        <v>21</v>
      </c>
      <c r="J707" s="41">
        <v>1547045.83</v>
      </c>
      <c r="K707" s="41"/>
      <c r="L707" s="39">
        <v>0</v>
      </c>
      <c r="M707" s="39" t="s">
        <v>2892</v>
      </c>
      <c r="N707" s="32">
        <v>120</v>
      </c>
      <c r="O707" s="41">
        <f t="shared" ref="O707:O758" si="18">J707/N707</f>
        <v>12892.048583333333</v>
      </c>
      <c r="P707" s="38" t="s">
        <v>2980</v>
      </c>
      <c r="Q707" s="2" t="s">
        <v>735</v>
      </c>
    </row>
    <row r="708" spans="1:17" s="76" customFormat="1" ht="63" customHeight="1" x14ac:dyDescent="0.25">
      <c r="A708" s="72">
        <v>698</v>
      </c>
      <c r="B708" s="92" t="s">
        <v>1751</v>
      </c>
      <c r="C708" s="42" t="s">
        <v>746</v>
      </c>
      <c r="D708" s="42">
        <v>10</v>
      </c>
      <c r="E708" s="39">
        <v>6337</v>
      </c>
      <c r="F708" s="42" t="s">
        <v>2127</v>
      </c>
      <c r="G708" s="42" t="s">
        <v>2784</v>
      </c>
      <c r="H708" s="39"/>
      <c r="I708" s="39"/>
      <c r="J708" s="41"/>
      <c r="K708" s="39"/>
      <c r="L708" s="39"/>
      <c r="M708" s="39" t="s">
        <v>2892</v>
      </c>
      <c r="N708" s="32"/>
      <c r="O708" s="41"/>
      <c r="P708" s="38" t="s">
        <v>2980</v>
      </c>
      <c r="Q708" s="2" t="s">
        <v>735</v>
      </c>
    </row>
    <row r="709" spans="1:17" s="76" customFormat="1" ht="63" x14ac:dyDescent="0.25">
      <c r="A709" s="72">
        <v>699</v>
      </c>
      <c r="B709" s="2" t="s">
        <v>2786</v>
      </c>
      <c r="C709" s="42" t="s">
        <v>1657</v>
      </c>
      <c r="D709" s="42">
        <v>10</v>
      </c>
      <c r="E709" s="39">
        <v>2081</v>
      </c>
      <c r="F709" s="42" t="s">
        <v>2128</v>
      </c>
      <c r="G709" s="42" t="s">
        <v>2785</v>
      </c>
      <c r="H709" s="23" t="s">
        <v>2969</v>
      </c>
      <c r="I709" s="39">
        <f>ROUND(_xlfn.DAYS("01.01.2025",H709)/30.416,0)</f>
        <v>26</v>
      </c>
      <c r="J709" s="41">
        <v>6774438.3300000001</v>
      </c>
      <c r="K709" s="41">
        <v>683512.8</v>
      </c>
      <c r="L709" s="39"/>
      <c r="M709" s="39" t="s">
        <v>2892</v>
      </c>
      <c r="N709" s="32">
        <v>120</v>
      </c>
      <c r="O709" s="41">
        <f t="shared" si="18"/>
        <v>56453.652750000001</v>
      </c>
      <c r="P709" s="38" t="s">
        <v>2980</v>
      </c>
      <c r="Q709" s="2" t="s">
        <v>735</v>
      </c>
    </row>
    <row r="710" spans="1:17" s="76" customFormat="1" ht="63" customHeight="1" x14ac:dyDescent="0.25">
      <c r="A710" s="72">
        <v>700</v>
      </c>
      <c r="B710" s="2" t="s">
        <v>1752</v>
      </c>
      <c r="C710" s="42" t="s">
        <v>2133</v>
      </c>
      <c r="D710" s="42">
        <v>10</v>
      </c>
      <c r="E710" s="39">
        <v>5764</v>
      </c>
      <c r="F710" s="42" t="s">
        <v>2129</v>
      </c>
      <c r="G710" s="42" t="s">
        <v>2787</v>
      </c>
      <c r="H710" s="39"/>
      <c r="I710" s="39"/>
      <c r="J710" s="41"/>
      <c r="K710" s="39"/>
      <c r="L710" s="39"/>
      <c r="M710" s="39" t="s">
        <v>2892</v>
      </c>
      <c r="N710" s="32"/>
      <c r="O710" s="41"/>
      <c r="P710" s="38" t="s">
        <v>2980</v>
      </c>
      <c r="Q710" s="2" t="s">
        <v>735</v>
      </c>
    </row>
    <row r="711" spans="1:17" s="76" customFormat="1" ht="63" customHeight="1" x14ac:dyDescent="0.25">
      <c r="A711" s="72">
        <v>701</v>
      </c>
      <c r="B711" s="2" t="s">
        <v>1753</v>
      </c>
      <c r="C711" s="42" t="s">
        <v>738</v>
      </c>
      <c r="D711" s="42">
        <v>10</v>
      </c>
      <c r="E711" s="39">
        <v>556</v>
      </c>
      <c r="F711" s="42" t="s">
        <v>2130</v>
      </c>
      <c r="G711" s="42" t="s">
        <v>2788</v>
      </c>
      <c r="H711" s="23" t="s">
        <v>3008</v>
      </c>
      <c r="I711" s="39">
        <f t="shared" ref="I711:I732" si="19">ROUND(_xlfn.DAYS("01.01.2025",H711)/30.416,0)</f>
        <v>26</v>
      </c>
      <c r="J711" s="41">
        <v>1453342.5</v>
      </c>
      <c r="K711" s="41">
        <v>146602.79999999999</v>
      </c>
      <c r="L711" s="39"/>
      <c r="M711" s="39" t="s">
        <v>2892</v>
      </c>
      <c r="N711" s="32">
        <v>120</v>
      </c>
      <c r="O711" s="41">
        <f t="shared" si="18"/>
        <v>12111.1875</v>
      </c>
      <c r="P711" s="38" t="s">
        <v>2980</v>
      </c>
      <c r="Q711" s="2" t="s">
        <v>735</v>
      </c>
    </row>
    <row r="712" spans="1:17" s="76" customFormat="1" ht="63" customHeight="1" x14ac:dyDescent="0.25">
      <c r="A712" s="72">
        <v>702</v>
      </c>
      <c r="B712" s="2" t="s">
        <v>1754</v>
      </c>
      <c r="C712" s="42" t="s">
        <v>738</v>
      </c>
      <c r="D712" s="42">
        <v>10</v>
      </c>
      <c r="E712" s="39">
        <v>126</v>
      </c>
      <c r="F712" s="42" t="s">
        <v>2131</v>
      </c>
      <c r="G712" s="42" t="s">
        <v>2789</v>
      </c>
      <c r="H712" s="23" t="s">
        <v>3008</v>
      </c>
      <c r="I712" s="39">
        <f t="shared" si="19"/>
        <v>26</v>
      </c>
      <c r="J712" s="41">
        <v>646340.82999999996</v>
      </c>
      <c r="K712" s="41">
        <v>65218.44</v>
      </c>
      <c r="L712" s="39"/>
      <c r="M712" s="39" t="s">
        <v>2892</v>
      </c>
      <c r="N712" s="32">
        <v>120</v>
      </c>
      <c r="O712" s="41">
        <f t="shared" si="18"/>
        <v>5386.1735833333332</v>
      </c>
      <c r="P712" s="38" t="s">
        <v>2980</v>
      </c>
      <c r="Q712" s="2" t="s">
        <v>735</v>
      </c>
    </row>
    <row r="713" spans="1:17" s="76" customFormat="1" ht="63" customHeight="1" x14ac:dyDescent="0.25">
      <c r="A713" s="72">
        <v>703</v>
      </c>
      <c r="B713" s="2" t="s">
        <v>1755</v>
      </c>
      <c r="C713" s="42" t="s">
        <v>738</v>
      </c>
      <c r="D713" s="42">
        <v>10</v>
      </c>
      <c r="E713" s="39">
        <v>1456</v>
      </c>
      <c r="F713" s="42" t="s">
        <v>2153</v>
      </c>
      <c r="G713" s="42" t="s">
        <v>2790</v>
      </c>
      <c r="H713" s="23" t="s">
        <v>2997</v>
      </c>
      <c r="I713" s="39">
        <f t="shared" si="19"/>
        <v>21</v>
      </c>
      <c r="J713" s="41">
        <v>5590228.3300000001</v>
      </c>
      <c r="K713" s="41">
        <v>563802.12</v>
      </c>
      <c r="L713" s="39"/>
      <c r="M713" s="39" t="s">
        <v>2892</v>
      </c>
      <c r="N713" s="32">
        <v>120</v>
      </c>
      <c r="O713" s="41">
        <f t="shared" si="18"/>
        <v>46585.236083333337</v>
      </c>
      <c r="P713" s="38" t="s">
        <v>2980</v>
      </c>
      <c r="Q713" s="2" t="s">
        <v>735</v>
      </c>
    </row>
    <row r="714" spans="1:17" s="76" customFormat="1" ht="63" customHeight="1" x14ac:dyDescent="0.25">
      <c r="A714" s="72">
        <v>704</v>
      </c>
      <c r="B714" s="2" t="s">
        <v>1756</v>
      </c>
      <c r="C714" s="42" t="s">
        <v>738</v>
      </c>
      <c r="D714" s="42">
        <v>10</v>
      </c>
      <c r="E714" s="39">
        <v>128</v>
      </c>
      <c r="F714" s="42" t="s">
        <v>2154</v>
      </c>
      <c r="G714" s="42" t="s">
        <v>2791</v>
      </c>
      <c r="H714" s="23" t="s">
        <v>3009</v>
      </c>
      <c r="I714" s="39">
        <f t="shared" si="19"/>
        <v>20</v>
      </c>
      <c r="J714" s="41">
        <v>491448.33</v>
      </c>
      <c r="K714" s="33">
        <v>49561.08</v>
      </c>
      <c r="L714" s="39"/>
      <c r="M714" s="39" t="s">
        <v>2892</v>
      </c>
      <c r="N714" s="32">
        <v>120</v>
      </c>
      <c r="O714" s="41">
        <f t="shared" si="18"/>
        <v>4095.4027500000002</v>
      </c>
      <c r="P714" s="38" t="s">
        <v>2980</v>
      </c>
      <c r="Q714" s="2" t="s">
        <v>735</v>
      </c>
    </row>
    <row r="715" spans="1:17" s="76" customFormat="1" ht="63" customHeight="1" x14ac:dyDescent="0.25">
      <c r="A715" s="72">
        <v>705</v>
      </c>
      <c r="B715" s="2" t="s">
        <v>1757</v>
      </c>
      <c r="C715" s="42" t="s">
        <v>2134</v>
      </c>
      <c r="D715" s="42">
        <v>10</v>
      </c>
      <c r="E715" s="39">
        <v>2958</v>
      </c>
      <c r="F715" s="42" t="s">
        <v>2155</v>
      </c>
      <c r="G715" s="42" t="s">
        <v>2792</v>
      </c>
      <c r="H715" s="23" t="s">
        <v>2997</v>
      </c>
      <c r="I715" s="39">
        <f t="shared" si="19"/>
        <v>21</v>
      </c>
      <c r="J715" s="41">
        <v>15833342.5</v>
      </c>
      <c r="K715" s="33">
        <v>1597266.72</v>
      </c>
      <c r="L715" s="39"/>
      <c r="M715" s="39" t="s">
        <v>2892</v>
      </c>
      <c r="N715" s="32">
        <v>120</v>
      </c>
      <c r="O715" s="41">
        <f t="shared" si="18"/>
        <v>131944.52083333334</v>
      </c>
      <c r="P715" s="38" t="s">
        <v>2980</v>
      </c>
      <c r="Q715" s="2" t="s">
        <v>735</v>
      </c>
    </row>
    <row r="716" spans="1:17" s="76" customFormat="1" ht="63" customHeight="1" x14ac:dyDescent="0.25">
      <c r="A716" s="72">
        <v>706</v>
      </c>
      <c r="B716" s="2" t="s">
        <v>1758</v>
      </c>
      <c r="C716" s="42" t="s">
        <v>2135</v>
      </c>
      <c r="D716" s="42">
        <v>10</v>
      </c>
      <c r="E716" s="39">
        <v>282</v>
      </c>
      <c r="F716" s="42" t="s">
        <v>2156</v>
      </c>
      <c r="G716" s="42" t="s">
        <v>2793</v>
      </c>
      <c r="H716" s="23" t="s">
        <v>2997</v>
      </c>
      <c r="I716" s="39">
        <f t="shared" si="19"/>
        <v>21</v>
      </c>
      <c r="J716" s="41">
        <v>554426.67000000004</v>
      </c>
      <c r="K716" s="33">
        <v>55869.96</v>
      </c>
      <c r="L716" s="39"/>
      <c r="M716" s="39" t="s">
        <v>2892</v>
      </c>
      <c r="N716" s="32">
        <v>120</v>
      </c>
      <c r="O716" s="41">
        <f t="shared" si="18"/>
        <v>4620.2222500000007</v>
      </c>
      <c r="P716" s="38" t="s">
        <v>2980</v>
      </c>
      <c r="Q716" s="2" t="s">
        <v>735</v>
      </c>
    </row>
    <row r="717" spans="1:17" s="76" customFormat="1" ht="63" customHeight="1" x14ac:dyDescent="0.25">
      <c r="A717" s="72">
        <v>707</v>
      </c>
      <c r="B717" s="2" t="s">
        <v>1759</v>
      </c>
      <c r="C717" s="42" t="s">
        <v>2135</v>
      </c>
      <c r="D717" s="42">
        <v>10</v>
      </c>
      <c r="E717" s="39">
        <v>1482</v>
      </c>
      <c r="F717" s="42" t="s">
        <v>2157</v>
      </c>
      <c r="G717" s="42" t="s">
        <v>2794</v>
      </c>
      <c r="H717" s="23" t="s">
        <v>2969</v>
      </c>
      <c r="I717" s="39">
        <f t="shared" si="19"/>
        <v>26</v>
      </c>
      <c r="J717" s="41">
        <v>554426.67000000004</v>
      </c>
      <c r="K717" s="33">
        <v>55869.96</v>
      </c>
      <c r="L717" s="39"/>
      <c r="M717" s="39" t="s">
        <v>2892</v>
      </c>
      <c r="N717" s="32">
        <v>120</v>
      </c>
      <c r="O717" s="41">
        <f t="shared" si="18"/>
        <v>4620.2222500000007</v>
      </c>
      <c r="P717" s="38" t="s">
        <v>2980</v>
      </c>
      <c r="Q717" s="2" t="s">
        <v>735</v>
      </c>
    </row>
    <row r="718" spans="1:17" s="76" customFormat="1" ht="63" customHeight="1" x14ac:dyDescent="0.25">
      <c r="A718" s="72">
        <v>708</v>
      </c>
      <c r="B718" s="2" t="s">
        <v>1760</v>
      </c>
      <c r="C718" s="42" t="s">
        <v>2135</v>
      </c>
      <c r="D718" s="42">
        <v>10</v>
      </c>
      <c r="E718" s="39">
        <v>788</v>
      </c>
      <c r="F718" s="42" t="s">
        <v>2158</v>
      </c>
      <c r="G718" s="42" t="s">
        <v>2795</v>
      </c>
      <c r="H718" s="23" t="s">
        <v>2997</v>
      </c>
      <c r="I718" s="39">
        <f t="shared" si="19"/>
        <v>21</v>
      </c>
      <c r="J718" s="41">
        <v>5690054.1699999999</v>
      </c>
      <c r="K718" s="33">
        <v>574170.12</v>
      </c>
      <c r="L718" s="39"/>
      <c r="M718" s="39" t="s">
        <v>2892</v>
      </c>
      <c r="N718" s="32">
        <v>120</v>
      </c>
      <c r="O718" s="41">
        <f t="shared" si="18"/>
        <v>47417.118083333335</v>
      </c>
      <c r="P718" s="38" t="s">
        <v>2980</v>
      </c>
      <c r="Q718" s="2" t="s">
        <v>735</v>
      </c>
    </row>
    <row r="719" spans="1:17" s="76" customFormat="1" ht="63" customHeight="1" x14ac:dyDescent="0.25">
      <c r="A719" s="72">
        <v>709</v>
      </c>
      <c r="B719" s="2" t="s">
        <v>1761</v>
      </c>
      <c r="C719" s="99" t="s">
        <v>2136</v>
      </c>
      <c r="D719" s="42">
        <v>10</v>
      </c>
      <c r="E719" s="103">
        <v>1341</v>
      </c>
      <c r="F719" s="42" t="s">
        <v>2159</v>
      </c>
      <c r="G719" s="42" t="s">
        <v>2796</v>
      </c>
      <c r="H719" s="23"/>
      <c r="I719" s="39"/>
      <c r="J719" s="41"/>
      <c r="K719" s="33">
        <v>55869.96</v>
      </c>
      <c r="L719" s="39"/>
      <c r="M719" s="39" t="s">
        <v>2892</v>
      </c>
      <c r="N719" s="32"/>
      <c r="O719" s="41"/>
      <c r="P719" s="38" t="s">
        <v>2980</v>
      </c>
      <c r="Q719" s="2" t="s">
        <v>735</v>
      </c>
    </row>
    <row r="720" spans="1:17" s="76" customFormat="1" ht="63" customHeight="1" x14ac:dyDescent="0.25">
      <c r="A720" s="72">
        <v>710</v>
      </c>
      <c r="B720" s="2" t="s">
        <v>1762</v>
      </c>
      <c r="C720" s="99"/>
      <c r="D720" s="42">
        <v>10</v>
      </c>
      <c r="E720" s="103"/>
      <c r="F720" s="42" t="s">
        <v>2159</v>
      </c>
      <c r="G720" s="42" t="s">
        <v>2797</v>
      </c>
      <c r="H720" s="23"/>
      <c r="I720" s="39"/>
      <c r="J720" s="41"/>
      <c r="K720" s="39"/>
      <c r="L720" s="39"/>
      <c r="M720" s="39" t="s">
        <v>2892</v>
      </c>
      <c r="N720" s="39"/>
      <c r="O720" s="41"/>
      <c r="P720" s="38" t="s">
        <v>2980</v>
      </c>
      <c r="Q720" s="2" t="s">
        <v>735</v>
      </c>
    </row>
    <row r="721" spans="1:17" s="76" customFormat="1" ht="63" customHeight="1" x14ac:dyDescent="0.25">
      <c r="A721" s="72">
        <v>711</v>
      </c>
      <c r="B721" s="2" t="s">
        <v>1763</v>
      </c>
      <c r="C721" s="42" t="s">
        <v>2137</v>
      </c>
      <c r="D721" s="42">
        <v>10</v>
      </c>
      <c r="E721" s="39">
        <v>150</v>
      </c>
      <c r="F721" s="42" t="s">
        <v>2160</v>
      </c>
      <c r="G721" s="42" t="s">
        <v>2798</v>
      </c>
      <c r="H721" s="23" t="s">
        <v>2997</v>
      </c>
      <c r="I721" s="39">
        <f t="shared" si="19"/>
        <v>21</v>
      </c>
      <c r="J721" s="41">
        <v>446142.5</v>
      </c>
      <c r="K721" s="39"/>
      <c r="L721" s="39"/>
      <c r="M721" s="39" t="s">
        <v>2892</v>
      </c>
      <c r="N721" s="32">
        <v>120</v>
      </c>
      <c r="O721" s="41">
        <f t="shared" si="18"/>
        <v>3717.8541666666665</v>
      </c>
      <c r="P721" s="38" t="s">
        <v>2980</v>
      </c>
      <c r="Q721" s="2" t="s">
        <v>735</v>
      </c>
    </row>
    <row r="722" spans="1:17" s="76" customFormat="1" ht="63" customHeight="1" x14ac:dyDescent="0.25">
      <c r="A722" s="72">
        <v>712</v>
      </c>
      <c r="B722" s="2" t="s">
        <v>1764</v>
      </c>
      <c r="C722" s="42" t="s">
        <v>2138</v>
      </c>
      <c r="D722" s="42">
        <v>10</v>
      </c>
      <c r="E722" s="39">
        <v>3</v>
      </c>
      <c r="F722" s="42" t="s">
        <v>790</v>
      </c>
      <c r="G722" s="42" t="s">
        <v>2465</v>
      </c>
      <c r="H722" s="23" t="s">
        <v>2997</v>
      </c>
      <c r="I722" s="39">
        <f t="shared" si="19"/>
        <v>21</v>
      </c>
      <c r="J722" s="41"/>
      <c r="K722" s="39"/>
      <c r="L722" s="39"/>
      <c r="M722" s="39" t="s">
        <v>2892</v>
      </c>
      <c r="N722" s="32">
        <v>150</v>
      </c>
      <c r="O722" s="41">
        <f t="shared" si="18"/>
        <v>0</v>
      </c>
      <c r="P722" s="38" t="s">
        <v>2980</v>
      </c>
      <c r="Q722" s="2" t="s">
        <v>735</v>
      </c>
    </row>
    <row r="723" spans="1:17" s="76" customFormat="1" ht="63" customHeight="1" x14ac:dyDescent="0.25">
      <c r="A723" s="72">
        <v>713</v>
      </c>
      <c r="B723" s="2" t="s">
        <v>1765</v>
      </c>
      <c r="C723" s="42" t="s">
        <v>2139</v>
      </c>
      <c r="D723" s="42">
        <v>10</v>
      </c>
      <c r="E723" s="39">
        <v>6192</v>
      </c>
      <c r="F723" s="42" t="s">
        <v>2161</v>
      </c>
      <c r="G723" s="42" t="s">
        <v>2799</v>
      </c>
      <c r="H723" s="23" t="s">
        <v>3010</v>
      </c>
      <c r="I723" s="39">
        <f t="shared" si="19"/>
        <v>84</v>
      </c>
      <c r="J723" s="41">
        <v>16814516.670000002</v>
      </c>
      <c r="K723" s="39"/>
      <c r="L723" s="39"/>
      <c r="M723" s="39" t="s">
        <v>2892</v>
      </c>
      <c r="N723" s="32">
        <v>200</v>
      </c>
      <c r="O723" s="41">
        <f t="shared" si="18"/>
        <v>84072.583350000015</v>
      </c>
      <c r="P723" s="38" t="s">
        <v>2980</v>
      </c>
      <c r="Q723" s="2" t="s">
        <v>735</v>
      </c>
    </row>
    <row r="724" spans="1:17" s="76" customFormat="1" ht="63" customHeight="1" x14ac:dyDescent="0.25">
      <c r="A724" s="72">
        <v>714</v>
      </c>
      <c r="B724" s="2" t="s">
        <v>1766</v>
      </c>
      <c r="C724" s="42" t="s">
        <v>738</v>
      </c>
      <c r="D724" s="42">
        <v>10</v>
      </c>
      <c r="E724" s="39">
        <v>1388</v>
      </c>
      <c r="F724" s="42" t="s">
        <v>2162</v>
      </c>
      <c r="G724" s="42" t="s">
        <v>2800</v>
      </c>
      <c r="H724" s="23" t="s">
        <v>3009</v>
      </c>
      <c r="I724" s="39">
        <f t="shared" si="19"/>
        <v>20</v>
      </c>
      <c r="J724" s="41">
        <v>7429574.1699999999</v>
      </c>
      <c r="K724" s="39"/>
      <c r="L724" s="39"/>
      <c r="M724" s="39" t="s">
        <v>2892</v>
      </c>
      <c r="N724" s="32">
        <v>120</v>
      </c>
      <c r="O724" s="41">
        <f t="shared" si="18"/>
        <v>61913.118083333335</v>
      </c>
      <c r="P724" s="38" t="s">
        <v>2980</v>
      </c>
      <c r="Q724" s="2" t="s">
        <v>735</v>
      </c>
    </row>
    <row r="725" spans="1:17" s="76" customFormat="1" ht="63" customHeight="1" x14ac:dyDescent="0.25">
      <c r="A725" s="72">
        <v>715</v>
      </c>
      <c r="B725" s="2" t="s">
        <v>1767</v>
      </c>
      <c r="C725" s="42" t="s">
        <v>2140</v>
      </c>
      <c r="D725" s="42">
        <v>10</v>
      </c>
      <c r="E725" s="39">
        <v>1032</v>
      </c>
      <c r="F725" s="42" t="s">
        <v>2163</v>
      </c>
      <c r="G725" s="42" t="s">
        <v>2801</v>
      </c>
      <c r="H725" s="23" t="s">
        <v>3011</v>
      </c>
      <c r="I725" s="39">
        <f t="shared" si="19"/>
        <v>25</v>
      </c>
      <c r="J725" s="41">
        <v>1674400</v>
      </c>
      <c r="K725" s="39"/>
      <c r="L725" s="39"/>
      <c r="M725" s="39" t="s">
        <v>2892</v>
      </c>
      <c r="N725" s="32">
        <v>120</v>
      </c>
      <c r="O725" s="41">
        <f t="shared" si="18"/>
        <v>13953.333333333334</v>
      </c>
      <c r="P725" s="38" t="s">
        <v>2980</v>
      </c>
      <c r="Q725" s="2" t="s">
        <v>735</v>
      </c>
    </row>
    <row r="726" spans="1:17" s="76" customFormat="1" ht="63" customHeight="1" x14ac:dyDescent="0.25">
      <c r="A726" s="72">
        <v>716</v>
      </c>
      <c r="B726" s="2" t="s">
        <v>1768</v>
      </c>
      <c r="C726" s="42" t="s">
        <v>2141</v>
      </c>
      <c r="D726" s="42">
        <v>10</v>
      </c>
      <c r="E726" s="39">
        <v>150</v>
      </c>
      <c r="F726" s="42" t="s">
        <v>791</v>
      </c>
      <c r="G726" s="42" t="s">
        <v>2469</v>
      </c>
      <c r="H726" s="23" t="s">
        <v>2998</v>
      </c>
      <c r="I726" s="39">
        <f t="shared" si="19"/>
        <v>57</v>
      </c>
      <c r="J726" s="41"/>
      <c r="K726" s="38"/>
      <c r="L726" s="38"/>
      <c r="M726" s="39" t="s">
        <v>2892</v>
      </c>
      <c r="N726" s="32">
        <v>120</v>
      </c>
      <c r="O726" s="41">
        <f t="shared" si="18"/>
        <v>0</v>
      </c>
      <c r="P726" s="38" t="s">
        <v>2980</v>
      </c>
      <c r="Q726" s="2" t="s">
        <v>735</v>
      </c>
    </row>
    <row r="727" spans="1:17" s="76" customFormat="1" ht="63" customHeight="1" x14ac:dyDescent="0.25">
      <c r="A727" s="72">
        <v>717</v>
      </c>
      <c r="B727" s="2" t="s">
        <v>1769</v>
      </c>
      <c r="C727" s="42" t="s">
        <v>2142</v>
      </c>
      <c r="D727" s="42">
        <v>10</v>
      </c>
      <c r="E727" s="39">
        <v>261</v>
      </c>
      <c r="F727" s="42" t="s">
        <v>2164</v>
      </c>
      <c r="G727" s="42" t="s">
        <v>2802</v>
      </c>
      <c r="H727" s="23" t="s">
        <v>2999</v>
      </c>
      <c r="I727" s="39">
        <f t="shared" si="19"/>
        <v>21</v>
      </c>
      <c r="J727" s="41">
        <v>489429.17</v>
      </c>
      <c r="K727" s="39"/>
      <c r="L727" s="39"/>
      <c r="M727" s="39" t="s">
        <v>2892</v>
      </c>
      <c r="N727" s="32">
        <v>120</v>
      </c>
      <c r="O727" s="41">
        <f t="shared" si="18"/>
        <v>4078.5764166666663</v>
      </c>
      <c r="P727" s="38" t="s">
        <v>2980</v>
      </c>
      <c r="Q727" s="2" t="s">
        <v>735</v>
      </c>
    </row>
    <row r="728" spans="1:17" s="76" customFormat="1" ht="63" customHeight="1" x14ac:dyDescent="0.25">
      <c r="A728" s="72">
        <v>718</v>
      </c>
      <c r="B728" s="2" t="s">
        <v>1770</v>
      </c>
      <c r="C728" s="42" t="s">
        <v>799</v>
      </c>
      <c r="D728" s="42">
        <v>10</v>
      </c>
      <c r="E728" s="39">
        <v>288</v>
      </c>
      <c r="F728" s="42" t="s">
        <v>793</v>
      </c>
      <c r="G728" s="42" t="s">
        <v>2466</v>
      </c>
      <c r="H728" s="23" t="s">
        <v>3000</v>
      </c>
      <c r="I728" s="39">
        <f t="shared" si="19"/>
        <v>15</v>
      </c>
      <c r="J728" s="41"/>
      <c r="K728" s="39"/>
      <c r="L728" s="39"/>
      <c r="M728" s="39" t="s">
        <v>2892</v>
      </c>
      <c r="N728" s="32">
        <v>150</v>
      </c>
      <c r="O728" s="41">
        <f t="shared" si="18"/>
        <v>0</v>
      </c>
      <c r="P728" s="38" t="s">
        <v>2980</v>
      </c>
      <c r="Q728" s="2" t="s">
        <v>735</v>
      </c>
    </row>
    <row r="729" spans="1:17" s="76" customFormat="1" ht="63" customHeight="1" x14ac:dyDescent="0.25">
      <c r="A729" s="72">
        <v>719</v>
      </c>
      <c r="B729" s="2" t="s">
        <v>1771</v>
      </c>
      <c r="C729" s="42" t="s">
        <v>746</v>
      </c>
      <c r="D729" s="42">
        <v>10</v>
      </c>
      <c r="E729" s="39">
        <v>573</v>
      </c>
      <c r="F729" s="42" t="s">
        <v>2165</v>
      </c>
      <c r="G729" s="42" t="s">
        <v>2803</v>
      </c>
      <c r="H729" s="23" t="s">
        <v>3012</v>
      </c>
      <c r="I729" s="39">
        <f t="shared" si="19"/>
        <v>43</v>
      </c>
      <c r="J729" s="41">
        <v>807639.17</v>
      </c>
      <c r="K729" s="39"/>
      <c r="L729" s="39"/>
      <c r="M729" s="39" t="s">
        <v>2892</v>
      </c>
      <c r="N729" s="32">
        <v>120</v>
      </c>
      <c r="O729" s="41">
        <f t="shared" si="18"/>
        <v>6730.3264166666668</v>
      </c>
      <c r="P729" s="38" t="s">
        <v>2980</v>
      </c>
      <c r="Q729" s="2" t="s">
        <v>735</v>
      </c>
    </row>
    <row r="730" spans="1:17" s="76" customFormat="1" ht="63" customHeight="1" x14ac:dyDescent="0.25">
      <c r="A730" s="72">
        <v>720</v>
      </c>
      <c r="B730" s="2" t="s">
        <v>1772</v>
      </c>
      <c r="C730" s="42" t="s">
        <v>746</v>
      </c>
      <c r="D730" s="42">
        <v>10</v>
      </c>
      <c r="E730" s="39">
        <v>151</v>
      </c>
      <c r="F730" s="42" t="s">
        <v>2166</v>
      </c>
      <c r="G730" s="42" t="s">
        <v>2804</v>
      </c>
      <c r="H730" s="23"/>
      <c r="I730" s="39"/>
      <c r="J730" s="41"/>
      <c r="K730" s="39"/>
      <c r="L730" s="39"/>
      <c r="M730" s="39" t="s">
        <v>2892</v>
      </c>
      <c r="N730" s="32"/>
      <c r="O730" s="41"/>
      <c r="P730" s="38" t="s">
        <v>2980</v>
      </c>
      <c r="Q730" s="2" t="s">
        <v>735</v>
      </c>
    </row>
    <row r="731" spans="1:17" s="76" customFormat="1" ht="63" customHeight="1" x14ac:dyDescent="0.25">
      <c r="A731" s="72">
        <v>721</v>
      </c>
      <c r="B731" s="2" t="s">
        <v>1773</v>
      </c>
      <c r="C731" s="42" t="s">
        <v>746</v>
      </c>
      <c r="D731" s="42">
        <v>10</v>
      </c>
      <c r="E731" s="39">
        <v>1907</v>
      </c>
      <c r="F731" s="42" t="s">
        <v>2167</v>
      </c>
      <c r="G731" s="42" t="s">
        <v>2805</v>
      </c>
      <c r="H731" s="23" t="s">
        <v>3013</v>
      </c>
      <c r="I731" s="39">
        <f t="shared" si="19"/>
        <v>38</v>
      </c>
      <c r="J731" s="41">
        <v>2965150.83</v>
      </c>
      <c r="K731" s="39"/>
      <c r="L731" s="39"/>
      <c r="M731" s="39" t="s">
        <v>2892</v>
      </c>
      <c r="N731" s="32">
        <v>120</v>
      </c>
      <c r="O731" s="41">
        <f t="shared" si="18"/>
        <v>24709.590250000001</v>
      </c>
      <c r="P731" s="38" t="s">
        <v>2980</v>
      </c>
      <c r="Q731" s="2" t="s">
        <v>735</v>
      </c>
    </row>
    <row r="732" spans="1:17" s="76" customFormat="1" ht="63" customHeight="1" x14ac:dyDescent="0.25">
      <c r="A732" s="72">
        <v>722</v>
      </c>
      <c r="B732" s="2" t="s">
        <v>1774</v>
      </c>
      <c r="C732" s="42" t="s">
        <v>746</v>
      </c>
      <c r="D732" s="42">
        <v>10</v>
      </c>
      <c r="E732" s="39">
        <v>1858</v>
      </c>
      <c r="F732" s="42" t="s">
        <v>2168</v>
      </c>
      <c r="G732" s="42" t="s">
        <v>2806</v>
      </c>
      <c r="H732" s="23" t="s">
        <v>3014</v>
      </c>
      <c r="I732" s="39">
        <f t="shared" si="19"/>
        <v>39</v>
      </c>
      <c r="J732" s="41">
        <v>3495592.5</v>
      </c>
      <c r="K732" s="39"/>
      <c r="L732" s="39"/>
      <c r="M732" s="39" t="s">
        <v>2892</v>
      </c>
      <c r="N732" s="32">
        <v>120</v>
      </c>
      <c r="O732" s="41">
        <f t="shared" si="18"/>
        <v>29129.9375</v>
      </c>
      <c r="P732" s="38" t="s">
        <v>2980</v>
      </c>
      <c r="Q732" s="2" t="s">
        <v>735</v>
      </c>
    </row>
    <row r="733" spans="1:17" s="76" customFormat="1" ht="63" customHeight="1" x14ac:dyDescent="0.25">
      <c r="A733" s="72">
        <v>723</v>
      </c>
      <c r="B733" s="2" t="s">
        <v>1775</v>
      </c>
      <c r="C733" s="42" t="s">
        <v>746</v>
      </c>
      <c r="D733" s="42">
        <v>10</v>
      </c>
      <c r="E733" s="103">
        <v>319</v>
      </c>
      <c r="F733" s="99" t="s">
        <v>2169</v>
      </c>
      <c r="G733" s="42" t="s">
        <v>2807</v>
      </c>
      <c r="H733" s="101" t="s">
        <v>2992</v>
      </c>
      <c r="I733" s="98">
        <v>39</v>
      </c>
      <c r="J733" s="97">
        <v>469177.5</v>
      </c>
      <c r="K733" s="39"/>
      <c r="L733" s="39"/>
      <c r="M733" s="39" t="s">
        <v>2892</v>
      </c>
      <c r="N733" s="102">
        <v>120</v>
      </c>
      <c r="O733" s="97">
        <f t="shared" si="18"/>
        <v>3909.8125</v>
      </c>
      <c r="P733" s="38" t="s">
        <v>2980</v>
      </c>
      <c r="Q733" s="2" t="s">
        <v>735</v>
      </c>
    </row>
    <row r="734" spans="1:17" s="76" customFormat="1" ht="63" customHeight="1" x14ac:dyDescent="0.25">
      <c r="A734" s="72">
        <v>724</v>
      </c>
      <c r="B734" s="2" t="s">
        <v>1776</v>
      </c>
      <c r="C734" s="42" t="s">
        <v>746</v>
      </c>
      <c r="D734" s="42">
        <v>10</v>
      </c>
      <c r="E734" s="103"/>
      <c r="F734" s="99"/>
      <c r="G734" s="42" t="s">
        <v>2807</v>
      </c>
      <c r="H734" s="98"/>
      <c r="I734" s="98"/>
      <c r="J734" s="97"/>
      <c r="K734" s="39"/>
      <c r="L734" s="39"/>
      <c r="M734" s="39" t="s">
        <v>2892</v>
      </c>
      <c r="N734" s="98"/>
      <c r="O734" s="98"/>
      <c r="P734" s="38" t="s">
        <v>2980</v>
      </c>
      <c r="Q734" s="2" t="s">
        <v>735</v>
      </c>
    </row>
    <row r="735" spans="1:17" s="76" customFormat="1" ht="63" customHeight="1" x14ac:dyDescent="0.25">
      <c r="A735" s="72">
        <v>725</v>
      </c>
      <c r="B735" s="2" t="s">
        <v>1777</v>
      </c>
      <c r="C735" s="42" t="s">
        <v>746</v>
      </c>
      <c r="D735" s="42">
        <v>10</v>
      </c>
      <c r="E735" s="103"/>
      <c r="F735" s="99"/>
      <c r="G735" s="42" t="s">
        <v>2807</v>
      </c>
      <c r="H735" s="98"/>
      <c r="I735" s="98"/>
      <c r="J735" s="97"/>
      <c r="K735" s="39"/>
      <c r="L735" s="39"/>
      <c r="M735" s="39" t="s">
        <v>2892</v>
      </c>
      <c r="N735" s="98"/>
      <c r="O735" s="98"/>
      <c r="P735" s="38" t="s">
        <v>2980</v>
      </c>
      <c r="Q735" s="2" t="s">
        <v>735</v>
      </c>
    </row>
    <row r="736" spans="1:17" s="76" customFormat="1" ht="63" customHeight="1" x14ac:dyDescent="0.25">
      <c r="A736" s="72">
        <v>726</v>
      </c>
      <c r="B736" s="2" t="s">
        <v>1778</v>
      </c>
      <c r="C736" s="42" t="s">
        <v>746</v>
      </c>
      <c r="D736" s="42">
        <v>10</v>
      </c>
      <c r="E736" s="103"/>
      <c r="F736" s="99"/>
      <c r="G736" s="42" t="s">
        <v>2807</v>
      </c>
      <c r="H736" s="98"/>
      <c r="I736" s="98"/>
      <c r="J736" s="97"/>
      <c r="K736" s="39"/>
      <c r="L736" s="39"/>
      <c r="M736" s="39" t="s">
        <v>2892</v>
      </c>
      <c r="N736" s="98"/>
      <c r="O736" s="98"/>
      <c r="P736" s="38" t="s">
        <v>2980</v>
      </c>
      <c r="Q736" s="2" t="s">
        <v>735</v>
      </c>
    </row>
    <row r="737" spans="1:17" s="76" customFormat="1" ht="63" customHeight="1" x14ac:dyDescent="0.25">
      <c r="A737" s="72">
        <v>727</v>
      </c>
      <c r="B737" s="2" t="s">
        <v>1779</v>
      </c>
      <c r="C737" s="42" t="s">
        <v>1657</v>
      </c>
      <c r="D737" s="42">
        <v>10</v>
      </c>
      <c r="E737" s="39">
        <v>603</v>
      </c>
      <c r="F737" s="42" t="s">
        <v>765</v>
      </c>
      <c r="G737" s="42" t="s">
        <v>2452</v>
      </c>
      <c r="H737" s="23" t="s">
        <v>2989</v>
      </c>
      <c r="I737" s="39">
        <f>ROUND(_xlfn.DAYS("01.01.2025",H737)/30.416,0)</f>
        <v>37</v>
      </c>
      <c r="J737" s="41">
        <v>2798485.17</v>
      </c>
      <c r="K737" s="39"/>
      <c r="L737" s="39"/>
      <c r="M737" s="39" t="s">
        <v>2892</v>
      </c>
      <c r="N737" s="32">
        <v>180</v>
      </c>
      <c r="O737" s="41">
        <f t="shared" si="18"/>
        <v>15547.139833333333</v>
      </c>
      <c r="P737" s="38" t="s">
        <v>2980</v>
      </c>
      <c r="Q737" s="2" t="s">
        <v>735</v>
      </c>
    </row>
    <row r="738" spans="1:17" s="76" customFormat="1" ht="63" customHeight="1" x14ac:dyDescent="0.25">
      <c r="A738" s="72">
        <v>728</v>
      </c>
      <c r="B738" s="2" t="s">
        <v>2811</v>
      </c>
      <c r="C738" s="42" t="s">
        <v>746</v>
      </c>
      <c r="D738" s="42">
        <v>10</v>
      </c>
      <c r="E738" s="39">
        <v>364</v>
      </c>
      <c r="F738" s="42" t="s">
        <v>2170</v>
      </c>
      <c r="G738" s="42" t="s">
        <v>2808</v>
      </c>
      <c r="H738" s="23" t="s">
        <v>2990</v>
      </c>
      <c r="I738" s="39">
        <f>ROUND(_xlfn.DAYS("01.01.2025",H738)/30.416,0)</f>
        <v>41</v>
      </c>
      <c r="J738" s="41">
        <v>951469.17</v>
      </c>
      <c r="K738" s="39"/>
      <c r="L738" s="39"/>
      <c r="M738" s="39" t="s">
        <v>2892</v>
      </c>
      <c r="N738" s="32">
        <v>120</v>
      </c>
      <c r="O738" s="41">
        <f t="shared" si="18"/>
        <v>7928.9097500000007</v>
      </c>
      <c r="P738" s="38" t="s">
        <v>2980</v>
      </c>
      <c r="Q738" s="2" t="s">
        <v>735</v>
      </c>
    </row>
    <row r="739" spans="1:17" s="76" customFormat="1" ht="63" customHeight="1" x14ac:dyDescent="0.25">
      <c r="A739" s="72">
        <v>729</v>
      </c>
      <c r="B739" s="94" t="s">
        <v>2810</v>
      </c>
      <c r="C739" s="99" t="s">
        <v>746</v>
      </c>
      <c r="D739" s="42">
        <v>10</v>
      </c>
      <c r="E739" s="103">
        <v>7841</v>
      </c>
      <c r="F739" s="99" t="s">
        <v>2171</v>
      </c>
      <c r="G739" s="42" t="s">
        <v>2809</v>
      </c>
      <c r="H739" s="101" t="s">
        <v>3015</v>
      </c>
      <c r="I739" s="98">
        <v>39</v>
      </c>
      <c r="J739" s="97">
        <v>41970668.329999998</v>
      </c>
      <c r="K739" s="39"/>
      <c r="L739" s="39"/>
      <c r="M739" s="39" t="s">
        <v>2892</v>
      </c>
      <c r="N739" s="102">
        <v>120</v>
      </c>
      <c r="O739" s="97">
        <f t="shared" si="18"/>
        <v>349755.56941666664</v>
      </c>
      <c r="P739" s="38" t="s">
        <v>2980</v>
      </c>
      <c r="Q739" s="2" t="s">
        <v>735</v>
      </c>
    </row>
    <row r="740" spans="1:17" s="76" customFormat="1" ht="63" customHeight="1" x14ac:dyDescent="0.25">
      <c r="A740" s="72">
        <v>730</v>
      </c>
      <c r="B740" s="94" t="s">
        <v>2812</v>
      </c>
      <c r="C740" s="99"/>
      <c r="D740" s="42">
        <v>10</v>
      </c>
      <c r="E740" s="103"/>
      <c r="F740" s="99"/>
      <c r="G740" s="42" t="s">
        <v>2809</v>
      </c>
      <c r="H740" s="98"/>
      <c r="I740" s="98"/>
      <c r="J740" s="97"/>
      <c r="K740" s="39"/>
      <c r="L740" s="39"/>
      <c r="M740" s="39" t="s">
        <v>2892</v>
      </c>
      <c r="N740" s="98"/>
      <c r="O740" s="98"/>
      <c r="P740" s="38" t="s">
        <v>2980</v>
      </c>
      <c r="Q740" s="2" t="s">
        <v>735</v>
      </c>
    </row>
    <row r="741" spans="1:17" s="76" customFormat="1" ht="63" customHeight="1" x14ac:dyDescent="0.25">
      <c r="A741" s="72">
        <v>731</v>
      </c>
      <c r="B741" s="2" t="s">
        <v>1780</v>
      </c>
      <c r="C741" s="99"/>
      <c r="D741" s="42">
        <v>10</v>
      </c>
      <c r="E741" s="103"/>
      <c r="F741" s="99"/>
      <c r="G741" s="42" t="s">
        <v>2809</v>
      </c>
      <c r="H741" s="98"/>
      <c r="I741" s="98"/>
      <c r="J741" s="97"/>
      <c r="K741" s="39"/>
      <c r="L741" s="39"/>
      <c r="M741" s="39" t="s">
        <v>2892</v>
      </c>
      <c r="N741" s="98"/>
      <c r="O741" s="98"/>
      <c r="P741" s="38" t="s">
        <v>2980</v>
      </c>
      <c r="Q741" s="2" t="s">
        <v>735</v>
      </c>
    </row>
    <row r="742" spans="1:17" s="76" customFormat="1" ht="63" customHeight="1" x14ac:dyDescent="0.25">
      <c r="A742" s="72">
        <v>732</v>
      </c>
      <c r="B742" s="2" t="s">
        <v>1781</v>
      </c>
      <c r="C742" s="99"/>
      <c r="D742" s="42">
        <v>10</v>
      </c>
      <c r="E742" s="103"/>
      <c r="F742" s="99"/>
      <c r="G742" s="42" t="s">
        <v>2809</v>
      </c>
      <c r="H742" s="98"/>
      <c r="I742" s="98"/>
      <c r="J742" s="97"/>
      <c r="K742" s="39"/>
      <c r="L742" s="39"/>
      <c r="M742" s="39" t="s">
        <v>2892</v>
      </c>
      <c r="N742" s="98"/>
      <c r="O742" s="98"/>
      <c r="P742" s="38" t="s">
        <v>2980</v>
      </c>
      <c r="Q742" s="2" t="s">
        <v>735</v>
      </c>
    </row>
    <row r="743" spans="1:17" s="76" customFormat="1" ht="63" customHeight="1" x14ac:dyDescent="0.25">
      <c r="A743" s="72">
        <v>733</v>
      </c>
      <c r="B743" s="2" t="s">
        <v>1782</v>
      </c>
      <c r="C743" s="42" t="s">
        <v>746</v>
      </c>
      <c r="D743" s="42">
        <v>10</v>
      </c>
      <c r="E743" s="39">
        <v>258</v>
      </c>
      <c r="F743" s="42" t="s">
        <v>2172</v>
      </c>
      <c r="G743" s="42" t="s">
        <v>2460</v>
      </c>
      <c r="H743" s="23" t="s">
        <v>3016</v>
      </c>
      <c r="I743" s="39">
        <f>ROUND(_xlfn.DAYS("01.01.2025",H743)/30.416,0)</f>
        <v>17</v>
      </c>
      <c r="J743" s="41">
        <v>6762401.6699999999</v>
      </c>
      <c r="K743" s="39"/>
      <c r="L743" s="39"/>
      <c r="M743" s="39" t="s">
        <v>2892</v>
      </c>
      <c r="N743" s="32">
        <v>120</v>
      </c>
      <c r="O743" s="41">
        <f t="shared" si="18"/>
        <v>56353.347249999999</v>
      </c>
      <c r="P743" s="38" t="s">
        <v>2980</v>
      </c>
      <c r="Q743" s="2" t="s">
        <v>735</v>
      </c>
    </row>
    <row r="744" spans="1:17" s="76" customFormat="1" ht="63" customHeight="1" x14ac:dyDescent="0.25">
      <c r="A744" s="72">
        <v>734</v>
      </c>
      <c r="B744" s="2" t="s">
        <v>1783</v>
      </c>
      <c r="C744" s="42" t="s">
        <v>2143</v>
      </c>
      <c r="D744" s="42">
        <v>10</v>
      </c>
      <c r="E744" s="39">
        <v>4759</v>
      </c>
      <c r="F744" s="42" t="s">
        <v>761</v>
      </c>
      <c r="G744" s="42" t="s">
        <v>2448</v>
      </c>
      <c r="H744" s="23" t="s">
        <v>2986</v>
      </c>
      <c r="I744" s="39">
        <f>ROUND(_xlfn.DAYS("01.01.2025",H744)/30.416,0)</f>
        <v>16</v>
      </c>
      <c r="J744" s="41"/>
      <c r="K744" s="41"/>
      <c r="L744" s="39">
        <v>0</v>
      </c>
      <c r="M744" s="39" t="s">
        <v>2892</v>
      </c>
      <c r="N744" s="32">
        <v>150</v>
      </c>
      <c r="O744" s="41">
        <f t="shared" si="18"/>
        <v>0</v>
      </c>
      <c r="P744" s="38" t="s">
        <v>2980</v>
      </c>
      <c r="Q744" s="2" t="s">
        <v>735</v>
      </c>
    </row>
    <row r="745" spans="1:17" s="76" customFormat="1" ht="63" customHeight="1" x14ac:dyDescent="0.25">
      <c r="A745" s="72">
        <v>735</v>
      </c>
      <c r="B745" s="2" t="s">
        <v>1784</v>
      </c>
      <c r="C745" s="99" t="s">
        <v>2144</v>
      </c>
      <c r="D745" s="42">
        <v>10</v>
      </c>
      <c r="E745" s="103">
        <v>1294</v>
      </c>
      <c r="F745" s="99" t="s">
        <v>2173</v>
      </c>
      <c r="G745" s="42" t="s">
        <v>2813</v>
      </c>
      <c r="H745" s="101" t="s">
        <v>3017</v>
      </c>
      <c r="I745" s="98">
        <v>39</v>
      </c>
      <c r="J745" s="97">
        <v>5167570.83</v>
      </c>
      <c r="K745" s="39"/>
      <c r="L745" s="39"/>
      <c r="M745" s="39" t="s">
        <v>2892</v>
      </c>
      <c r="N745" s="102">
        <v>120</v>
      </c>
      <c r="O745" s="97">
        <f t="shared" si="18"/>
        <v>43063.090250000001</v>
      </c>
      <c r="P745" s="38" t="s">
        <v>2980</v>
      </c>
      <c r="Q745" s="2" t="s">
        <v>735</v>
      </c>
    </row>
    <row r="746" spans="1:17" s="76" customFormat="1" ht="63" customHeight="1" x14ac:dyDescent="0.25">
      <c r="A746" s="72">
        <v>736</v>
      </c>
      <c r="B746" s="2" t="s">
        <v>1785</v>
      </c>
      <c r="C746" s="99"/>
      <c r="D746" s="42">
        <v>10</v>
      </c>
      <c r="E746" s="103"/>
      <c r="F746" s="99"/>
      <c r="G746" s="42" t="s">
        <v>2813</v>
      </c>
      <c r="H746" s="98"/>
      <c r="I746" s="98"/>
      <c r="J746" s="97"/>
      <c r="K746" s="39"/>
      <c r="L746" s="39"/>
      <c r="M746" s="39" t="s">
        <v>2892</v>
      </c>
      <c r="N746" s="98"/>
      <c r="O746" s="98"/>
      <c r="P746" s="38" t="s">
        <v>2980</v>
      </c>
      <c r="Q746" s="2" t="s">
        <v>735</v>
      </c>
    </row>
    <row r="747" spans="1:17" s="76" customFormat="1" ht="63" customHeight="1" x14ac:dyDescent="0.25">
      <c r="A747" s="72">
        <v>737</v>
      </c>
      <c r="B747" s="2" t="s">
        <v>1786</v>
      </c>
      <c r="C747" s="99"/>
      <c r="D747" s="42">
        <v>10</v>
      </c>
      <c r="E747" s="103"/>
      <c r="F747" s="99"/>
      <c r="G747" s="42" t="s">
        <v>2813</v>
      </c>
      <c r="H747" s="98"/>
      <c r="I747" s="98"/>
      <c r="J747" s="97"/>
      <c r="K747" s="39"/>
      <c r="L747" s="39"/>
      <c r="M747" s="39" t="s">
        <v>2892</v>
      </c>
      <c r="N747" s="98"/>
      <c r="O747" s="98"/>
      <c r="P747" s="38" t="s">
        <v>2980</v>
      </c>
      <c r="Q747" s="2" t="s">
        <v>735</v>
      </c>
    </row>
    <row r="748" spans="1:17" s="76" customFormat="1" ht="63" customHeight="1" x14ac:dyDescent="0.25">
      <c r="A748" s="72">
        <v>738</v>
      </c>
      <c r="B748" s="2" t="s">
        <v>1787</v>
      </c>
      <c r="C748" s="99" t="s">
        <v>739</v>
      </c>
      <c r="D748" s="42">
        <v>10</v>
      </c>
      <c r="E748" s="103">
        <v>670</v>
      </c>
      <c r="F748" s="99" t="s">
        <v>2174</v>
      </c>
      <c r="G748" s="42" t="s">
        <v>2814</v>
      </c>
      <c r="H748" s="101" t="s">
        <v>3017</v>
      </c>
      <c r="I748" s="98">
        <v>39</v>
      </c>
      <c r="J748" s="97">
        <v>3255090</v>
      </c>
      <c r="K748" s="39"/>
      <c r="L748" s="39"/>
      <c r="M748" s="39" t="s">
        <v>2892</v>
      </c>
      <c r="N748" s="102">
        <v>120</v>
      </c>
      <c r="O748" s="97">
        <f t="shared" si="18"/>
        <v>27125.75</v>
      </c>
      <c r="P748" s="38" t="s">
        <v>2980</v>
      </c>
      <c r="Q748" s="2" t="s">
        <v>735</v>
      </c>
    </row>
    <row r="749" spans="1:17" s="76" customFormat="1" ht="63" customHeight="1" x14ac:dyDescent="0.25">
      <c r="A749" s="72">
        <v>739</v>
      </c>
      <c r="B749" s="2" t="s">
        <v>1788</v>
      </c>
      <c r="C749" s="99"/>
      <c r="D749" s="42">
        <v>10</v>
      </c>
      <c r="E749" s="103"/>
      <c r="F749" s="99"/>
      <c r="G749" s="42" t="s">
        <v>2814</v>
      </c>
      <c r="H749" s="98"/>
      <c r="I749" s="98"/>
      <c r="J749" s="97"/>
      <c r="K749" s="39"/>
      <c r="L749" s="39"/>
      <c r="M749" s="39" t="s">
        <v>2892</v>
      </c>
      <c r="N749" s="98"/>
      <c r="O749" s="98"/>
      <c r="P749" s="38" t="s">
        <v>2980</v>
      </c>
      <c r="Q749" s="2" t="s">
        <v>735</v>
      </c>
    </row>
    <row r="750" spans="1:17" s="76" customFormat="1" ht="63" customHeight="1" x14ac:dyDescent="0.25">
      <c r="A750" s="72">
        <v>740</v>
      </c>
      <c r="B750" s="2" t="s">
        <v>1789</v>
      </c>
      <c r="C750" s="42" t="s">
        <v>749</v>
      </c>
      <c r="D750" s="42">
        <v>10</v>
      </c>
      <c r="E750" s="39">
        <v>202</v>
      </c>
      <c r="F750" s="42" t="s">
        <v>2175</v>
      </c>
      <c r="G750" s="42" t="s">
        <v>2815</v>
      </c>
      <c r="H750" s="23"/>
      <c r="I750" s="39"/>
      <c r="J750" s="41"/>
      <c r="K750" s="39"/>
      <c r="L750" s="39"/>
      <c r="M750" s="39" t="s">
        <v>2892</v>
      </c>
      <c r="N750" s="32"/>
      <c r="O750" s="41"/>
      <c r="P750" s="38" t="s">
        <v>2980</v>
      </c>
      <c r="Q750" s="2" t="s">
        <v>735</v>
      </c>
    </row>
    <row r="751" spans="1:17" s="76" customFormat="1" ht="63" customHeight="1" x14ac:dyDescent="0.25">
      <c r="A751" s="72">
        <v>741</v>
      </c>
      <c r="B751" s="2" t="s">
        <v>1790</v>
      </c>
      <c r="C751" s="42" t="s">
        <v>2145</v>
      </c>
      <c r="D751" s="42">
        <v>10</v>
      </c>
      <c r="E751" s="39">
        <v>687</v>
      </c>
      <c r="F751" s="42" t="s">
        <v>2472</v>
      </c>
      <c r="G751" s="42" t="s">
        <v>2471</v>
      </c>
      <c r="H751" s="23" t="s">
        <v>3002</v>
      </c>
      <c r="I751" s="39">
        <f>ROUND(_xlfn.DAYS("01.01.2025",H751)/30.416,0)</f>
        <v>60</v>
      </c>
      <c r="J751" s="41">
        <v>2556032.5</v>
      </c>
      <c r="K751" s="38"/>
      <c r="L751" s="38"/>
      <c r="M751" s="39" t="s">
        <v>2892</v>
      </c>
      <c r="N751" s="32">
        <v>150</v>
      </c>
      <c r="O751" s="41">
        <f t="shared" si="18"/>
        <v>17040.216666666667</v>
      </c>
      <c r="P751" s="38" t="s">
        <v>2980</v>
      </c>
      <c r="Q751" s="2" t="s">
        <v>735</v>
      </c>
    </row>
    <row r="752" spans="1:17" s="76" customFormat="1" ht="63" customHeight="1" x14ac:dyDescent="0.25">
      <c r="A752" s="72">
        <v>742</v>
      </c>
      <c r="B752" s="2" t="s">
        <v>1791</v>
      </c>
      <c r="C752" s="42" t="s">
        <v>2146</v>
      </c>
      <c r="D752" s="42">
        <v>10</v>
      </c>
      <c r="E752" s="39">
        <v>646</v>
      </c>
      <c r="F752" s="42" t="s">
        <v>2176</v>
      </c>
      <c r="G752" s="42" t="s">
        <v>2816</v>
      </c>
      <c r="H752" s="23" t="s">
        <v>2997</v>
      </c>
      <c r="I752" s="39">
        <f>ROUND(_xlfn.DAYS("01.01.2025",H752)/30.416,0)</f>
        <v>21</v>
      </c>
      <c r="J752" s="41">
        <v>2029573.33</v>
      </c>
      <c r="K752" s="39"/>
      <c r="L752" s="39"/>
      <c r="M752" s="39" t="s">
        <v>2892</v>
      </c>
      <c r="N752" s="32">
        <v>120</v>
      </c>
      <c r="O752" s="41">
        <f t="shared" si="18"/>
        <v>16913.111083333333</v>
      </c>
      <c r="P752" s="38" t="s">
        <v>2980</v>
      </c>
      <c r="Q752" s="2" t="s">
        <v>735</v>
      </c>
    </row>
    <row r="753" spans="1:17" s="76" customFormat="1" ht="63" customHeight="1" x14ac:dyDescent="0.25">
      <c r="A753" s="72">
        <v>743</v>
      </c>
      <c r="B753" s="2" t="s">
        <v>1792</v>
      </c>
      <c r="C753" s="42" t="s">
        <v>751</v>
      </c>
      <c r="D753" s="42">
        <v>6</v>
      </c>
      <c r="E753" s="39">
        <v>321</v>
      </c>
      <c r="F753" s="42" t="s">
        <v>2177</v>
      </c>
      <c r="G753" s="42" t="s">
        <v>2817</v>
      </c>
      <c r="H753" s="23" t="s">
        <v>2994</v>
      </c>
      <c r="I753" s="39">
        <f>ROUND(_xlfn.DAYS("01.01.2025",H753)/30.416,0)</f>
        <v>20</v>
      </c>
      <c r="J753" s="41">
        <v>697560</v>
      </c>
      <c r="K753" s="39"/>
      <c r="L753" s="39"/>
      <c r="M753" s="39" t="s">
        <v>2892</v>
      </c>
      <c r="N753" s="32">
        <v>120</v>
      </c>
      <c r="O753" s="41">
        <f t="shared" si="18"/>
        <v>5813</v>
      </c>
      <c r="P753" s="38" t="s">
        <v>2980</v>
      </c>
      <c r="Q753" s="2" t="s">
        <v>735</v>
      </c>
    </row>
    <row r="754" spans="1:17" s="76" customFormat="1" ht="63" customHeight="1" x14ac:dyDescent="0.25">
      <c r="A754" s="72">
        <v>744</v>
      </c>
      <c r="B754" s="2" t="s">
        <v>1793</v>
      </c>
      <c r="C754" s="42" t="s">
        <v>751</v>
      </c>
      <c r="D754" s="42">
        <v>6</v>
      </c>
      <c r="E754" s="39">
        <v>266</v>
      </c>
      <c r="F754" s="42" t="s">
        <v>2178</v>
      </c>
      <c r="G754" s="42" t="s">
        <v>2818</v>
      </c>
      <c r="H754" s="23"/>
      <c r="I754" s="39"/>
      <c r="J754" s="41"/>
      <c r="K754" s="39"/>
      <c r="L754" s="39"/>
      <c r="M754" s="39" t="s">
        <v>2892</v>
      </c>
      <c r="N754" s="32"/>
      <c r="O754" s="41"/>
      <c r="P754" s="38" t="s">
        <v>2980</v>
      </c>
      <c r="Q754" s="2" t="s">
        <v>735</v>
      </c>
    </row>
    <row r="755" spans="1:17" s="76" customFormat="1" ht="63" customHeight="1" x14ac:dyDescent="0.25">
      <c r="A755" s="72">
        <v>745</v>
      </c>
      <c r="B755" s="2" t="s">
        <v>1794</v>
      </c>
      <c r="C755" s="42" t="s">
        <v>2147</v>
      </c>
      <c r="D755" s="42">
        <v>6</v>
      </c>
      <c r="E755" s="39">
        <v>535</v>
      </c>
      <c r="F755" s="42" t="s">
        <v>2179</v>
      </c>
      <c r="G755" s="42" t="s">
        <v>2819</v>
      </c>
      <c r="H755" s="23" t="s">
        <v>3016</v>
      </c>
      <c r="I755" s="39">
        <f>ROUND(_xlfn.DAYS("01.01.2025",H755)/30.416,0)</f>
        <v>17</v>
      </c>
      <c r="J755" s="41">
        <v>858902.5</v>
      </c>
      <c r="K755" s="39"/>
      <c r="L755" s="39"/>
      <c r="M755" s="39" t="s">
        <v>2892</v>
      </c>
      <c r="N755" s="32">
        <v>120</v>
      </c>
      <c r="O755" s="41">
        <f t="shared" si="18"/>
        <v>7157.520833333333</v>
      </c>
      <c r="P755" s="38" t="s">
        <v>2980</v>
      </c>
      <c r="Q755" s="2" t="s">
        <v>735</v>
      </c>
    </row>
    <row r="756" spans="1:17" s="76" customFormat="1" ht="63" customHeight="1" x14ac:dyDescent="0.25">
      <c r="A756" s="72">
        <v>746</v>
      </c>
      <c r="B756" s="2" t="s">
        <v>1795</v>
      </c>
      <c r="C756" s="42" t="s">
        <v>2148</v>
      </c>
      <c r="D756" s="42">
        <v>10</v>
      </c>
      <c r="E756" s="39">
        <v>381</v>
      </c>
      <c r="F756" s="42" t="s">
        <v>2180</v>
      </c>
      <c r="G756" s="42" t="s">
        <v>2820</v>
      </c>
      <c r="H756" s="23" t="s">
        <v>3018</v>
      </c>
      <c r="I756" s="39">
        <f>ROUND(_xlfn.DAYS("01.01.2025",H756)/30.416,0)</f>
        <v>16</v>
      </c>
      <c r="J756" s="41">
        <v>560365</v>
      </c>
      <c r="K756" s="39"/>
      <c r="L756" s="39"/>
      <c r="M756" s="39" t="s">
        <v>2892</v>
      </c>
      <c r="N756" s="32">
        <v>120</v>
      </c>
      <c r="O756" s="41">
        <f t="shared" si="18"/>
        <v>4669.708333333333</v>
      </c>
      <c r="P756" s="38" t="s">
        <v>2980</v>
      </c>
      <c r="Q756" s="2" t="s">
        <v>735</v>
      </c>
    </row>
    <row r="757" spans="1:17" s="76" customFormat="1" ht="63" customHeight="1" x14ac:dyDescent="0.25">
      <c r="A757" s="72">
        <v>747</v>
      </c>
      <c r="B757" s="2" t="s">
        <v>1796</v>
      </c>
      <c r="C757" s="42" t="s">
        <v>799</v>
      </c>
      <c r="D757" s="42">
        <v>10</v>
      </c>
      <c r="E757" s="39">
        <v>149</v>
      </c>
      <c r="F757" s="42" t="s">
        <v>2181</v>
      </c>
      <c r="G757" s="42" t="s">
        <v>2822</v>
      </c>
      <c r="H757" s="23" t="s">
        <v>3000</v>
      </c>
      <c r="I757" s="39">
        <f>ROUND(_xlfn.DAYS("01.01.2025",H757)/30.416,0)</f>
        <v>15</v>
      </c>
      <c r="J757" s="41">
        <v>223710.83</v>
      </c>
      <c r="K757" s="39"/>
      <c r="L757" s="39"/>
      <c r="M757" s="39" t="s">
        <v>2892</v>
      </c>
      <c r="N757" s="32">
        <v>120</v>
      </c>
      <c r="O757" s="41">
        <f t="shared" si="18"/>
        <v>1864.2569166666665</v>
      </c>
      <c r="P757" s="38" t="s">
        <v>2980</v>
      </c>
      <c r="Q757" s="2" t="s">
        <v>735</v>
      </c>
    </row>
    <row r="758" spans="1:17" s="76" customFormat="1" ht="63" customHeight="1" x14ac:dyDescent="0.25">
      <c r="A758" s="72">
        <v>748</v>
      </c>
      <c r="B758" s="2" t="s">
        <v>1797</v>
      </c>
      <c r="C758" s="42" t="s">
        <v>2149</v>
      </c>
      <c r="D758" s="42">
        <v>10</v>
      </c>
      <c r="E758" s="39">
        <v>111</v>
      </c>
      <c r="F758" s="42" t="s">
        <v>759</v>
      </c>
      <c r="G758" s="42" t="s">
        <v>2446</v>
      </c>
      <c r="H758" s="23" t="s">
        <v>2985</v>
      </c>
      <c r="I758" s="39">
        <f>ROUND(_xlfn.DAYS("01.01.2025",H758)/30.416,0)</f>
        <v>13</v>
      </c>
      <c r="J758" s="41">
        <v>993400.83</v>
      </c>
      <c r="K758" s="39"/>
      <c r="L758" s="39"/>
      <c r="M758" s="39" t="s">
        <v>2892</v>
      </c>
      <c r="N758" s="32">
        <v>120</v>
      </c>
      <c r="O758" s="41">
        <f t="shared" si="18"/>
        <v>8278.3402499999993</v>
      </c>
      <c r="P758" s="38" t="s">
        <v>2980</v>
      </c>
      <c r="Q758" s="2" t="s">
        <v>735</v>
      </c>
    </row>
    <row r="759" spans="1:17" s="76" customFormat="1" ht="63" customHeight="1" x14ac:dyDescent="0.25">
      <c r="A759" s="72">
        <v>749</v>
      </c>
      <c r="B759" s="2" t="s">
        <v>1798</v>
      </c>
      <c r="C759" s="42" t="s">
        <v>746</v>
      </c>
      <c r="D759" s="42">
        <v>10</v>
      </c>
      <c r="E759" s="39">
        <v>439</v>
      </c>
      <c r="F759" s="42" t="s">
        <v>2182</v>
      </c>
      <c r="G759" s="42" t="s">
        <v>2821</v>
      </c>
      <c r="H759" s="23"/>
      <c r="I759" s="39"/>
      <c r="J759" s="41"/>
      <c r="K759" s="39"/>
      <c r="L759" s="39"/>
      <c r="M759" s="39" t="s">
        <v>2892</v>
      </c>
      <c r="N759" s="32"/>
      <c r="O759" s="41"/>
      <c r="P759" s="38" t="s">
        <v>2980</v>
      </c>
      <c r="Q759" s="2" t="s">
        <v>735</v>
      </c>
    </row>
    <row r="760" spans="1:17" s="76" customFormat="1" ht="63" customHeight="1" x14ac:dyDescent="0.25">
      <c r="A760" s="72">
        <v>750</v>
      </c>
      <c r="B760" s="2" t="s">
        <v>2823</v>
      </c>
      <c r="C760" s="42" t="s">
        <v>2150</v>
      </c>
      <c r="D760" s="42">
        <v>10</v>
      </c>
      <c r="E760" s="39">
        <v>400</v>
      </c>
      <c r="F760" s="42" t="s">
        <v>2518</v>
      </c>
      <c r="G760" s="42"/>
      <c r="H760" s="39"/>
      <c r="I760" s="39"/>
      <c r="J760" s="41"/>
      <c r="K760" s="39"/>
      <c r="L760" s="39"/>
      <c r="M760" s="39" t="s">
        <v>2892</v>
      </c>
      <c r="N760" s="39"/>
      <c r="O760" s="41"/>
      <c r="P760" s="38" t="s">
        <v>2980</v>
      </c>
      <c r="Q760" s="2" t="s">
        <v>2475</v>
      </c>
    </row>
    <row r="761" spans="1:17" s="76" customFormat="1" ht="63" customHeight="1" x14ac:dyDescent="0.25">
      <c r="A761" s="72">
        <v>751</v>
      </c>
      <c r="B761" s="2" t="s">
        <v>3350</v>
      </c>
      <c r="C761" s="42" t="s">
        <v>3351</v>
      </c>
      <c r="D761" s="42">
        <v>10</v>
      </c>
      <c r="E761" s="39">
        <v>1500</v>
      </c>
      <c r="F761" s="42" t="s">
        <v>773</v>
      </c>
      <c r="G761" s="42"/>
      <c r="H761" s="39"/>
      <c r="I761" s="39"/>
      <c r="J761" s="41"/>
      <c r="K761" s="39"/>
      <c r="L761" s="39"/>
      <c r="M761" s="39" t="s">
        <v>2892</v>
      </c>
      <c r="N761" s="39"/>
      <c r="O761" s="41"/>
      <c r="P761" s="38" t="s">
        <v>2980</v>
      </c>
      <c r="Q761" s="2" t="s">
        <v>734</v>
      </c>
    </row>
    <row r="762" spans="1:17" s="76" customFormat="1" ht="63" customHeight="1" x14ac:dyDescent="0.25">
      <c r="A762" s="72">
        <v>752</v>
      </c>
      <c r="B762" s="2" t="s">
        <v>1799</v>
      </c>
      <c r="C762" s="42" t="s">
        <v>2151</v>
      </c>
      <c r="D762" s="42">
        <v>10</v>
      </c>
      <c r="E762" s="39">
        <v>10</v>
      </c>
      <c r="F762" s="42" t="s">
        <v>773</v>
      </c>
      <c r="G762" s="42"/>
      <c r="H762" s="39"/>
      <c r="I762" s="39"/>
      <c r="J762" s="41"/>
      <c r="K762" s="39"/>
      <c r="L762" s="39"/>
      <c r="M762" s="39" t="s">
        <v>2892</v>
      </c>
      <c r="N762" s="39"/>
      <c r="O762" s="41"/>
      <c r="P762" s="38" t="s">
        <v>2980</v>
      </c>
      <c r="Q762" s="2" t="s">
        <v>734</v>
      </c>
    </row>
    <row r="763" spans="1:17" s="76" customFormat="1" ht="63" customHeight="1" x14ac:dyDescent="0.25">
      <c r="A763" s="72">
        <v>753</v>
      </c>
      <c r="B763" s="2" t="s">
        <v>1800</v>
      </c>
      <c r="C763" s="42" t="s">
        <v>2152</v>
      </c>
      <c r="D763" s="42">
        <v>10</v>
      </c>
      <c r="E763" s="39">
        <v>468</v>
      </c>
      <c r="F763" s="42" t="s">
        <v>773</v>
      </c>
      <c r="G763" s="42"/>
      <c r="H763" s="39"/>
      <c r="I763" s="39"/>
      <c r="J763" s="41"/>
      <c r="K763" s="39"/>
      <c r="L763" s="39"/>
      <c r="M763" s="39" t="s">
        <v>2892</v>
      </c>
      <c r="N763" s="39"/>
      <c r="O763" s="41"/>
      <c r="P763" s="38" t="s">
        <v>2980</v>
      </c>
      <c r="Q763" s="2" t="s">
        <v>734</v>
      </c>
    </row>
    <row r="764" spans="1:17" s="76" customFormat="1" ht="63" customHeight="1" x14ac:dyDescent="0.25">
      <c r="A764" s="72">
        <v>754</v>
      </c>
      <c r="B764" s="2" t="s">
        <v>1801</v>
      </c>
      <c r="C764" s="42" t="s">
        <v>2152</v>
      </c>
      <c r="D764" s="42">
        <v>10</v>
      </c>
      <c r="E764" s="39">
        <v>468</v>
      </c>
      <c r="F764" s="42" t="s">
        <v>773</v>
      </c>
      <c r="G764" s="42"/>
      <c r="H764" s="39"/>
      <c r="I764" s="39"/>
      <c r="J764" s="41"/>
      <c r="K764" s="39"/>
      <c r="L764" s="39"/>
      <c r="M764" s="39" t="s">
        <v>2892</v>
      </c>
      <c r="N764" s="39"/>
      <c r="O764" s="41"/>
      <c r="P764" s="38" t="s">
        <v>2980</v>
      </c>
      <c r="Q764" s="2" t="s">
        <v>734</v>
      </c>
    </row>
    <row r="765" spans="1:17" s="76" customFormat="1" ht="63" customHeight="1" x14ac:dyDescent="0.25">
      <c r="A765" s="72">
        <v>755</v>
      </c>
      <c r="B765" s="2" t="s">
        <v>1802</v>
      </c>
      <c r="C765" s="42" t="s">
        <v>2152</v>
      </c>
      <c r="D765" s="42">
        <v>10</v>
      </c>
      <c r="E765" s="39">
        <v>693</v>
      </c>
      <c r="F765" s="42" t="s">
        <v>773</v>
      </c>
      <c r="G765" s="42"/>
      <c r="H765" s="39"/>
      <c r="I765" s="39"/>
      <c r="J765" s="41"/>
      <c r="K765" s="39"/>
      <c r="L765" s="39"/>
      <c r="M765" s="39" t="s">
        <v>2892</v>
      </c>
      <c r="N765" s="39"/>
      <c r="O765" s="41"/>
      <c r="P765" s="38" t="s">
        <v>2980</v>
      </c>
      <c r="Q765" s="2" t="s">
        <v>734</v>
      </c>
    </row>
    <row r="766" spans="1:17" s="76" customFormat="1" ht="63" customHeight="1" x14ac:dyDescent="0.25">
      <c r="A766" s="72">
        <v>756</v>
      </c>
      <c r="B766" s="2" t="s">
        <v>1803</v>
      </c>
      <c r="C766" s="42" t="s">
        <v>2152</v>
      </c>
      <c r="D766" s="42">
        <v>10</v>
      </c>
      <c r="E766" s="39">
        <v>693</v>
      </c>
      <c r="F766" s="42" t="s">
        <v>773</v>
      </c>
      <c r="G766" s="42"/>
      <c r="H766" s="39"/>
      <c r="I766" s="39"/>
      <c r="J766" s="41"/>
      <c r="K766" s="39"/>
      <c r="L766" s="39"/>
      <c r="M766" s="39" t="s">
        <v>2892</v>
      </c>
      <c r="N766" s="39"/>
      <c r="O766" s="41"/>
      <c r="P766" s="38" t="s">
        <v>2980</v>
      </c>
      <c r="Q766" s="2" t="s">
        <v>734</v>
      </c>
    </row>
    <row r="767" spans="1:17" s="76" customFormat="1" ht="63" customHeight="1" x14ac:dyDescent="0.25">
      <c r="A767" s="72">
        <v>757</v>
      </c>
      <c r="B767" s="2" t="s">
        <v>1804</v>
      </c>
      <c r="C767" s="42" t="s">
        <v>2152</v>
      </c>
      <c r="D767" s="42">
        <v>10</v>
      </c>
      <c r="E767" s="39">
        <v>1470</v>
      </c>
      <c r="F767" s="42" t="s">
        <v>773</v>
      </c>
      <c r="G767" s="42"/>
      <c r="H767" s="39"/>
      <c r="I767" s="39"/>
      <c r="J767" s="41"/>
      <c r="K767" s="39"/>
      <c r="L767" s="39"/>
      <c r="M767" s="39" t="s">
        <v>2892</v>
      </c>
      <c r="N767" s="39"/>
      <c r="O767" s="41"/>
      <c r="P767" s="38" t="s">
        <v>2980</v>
      </c>
      <c r="Q767" s="2" t="s">
        <v>734</v>
      </c>
    </row>
    <row r="768" spans="1:17" s="76" customFormat="1" ht="63" customHeight="1" x14ac:dyDescent="0.25">
      <c r="A768" s="72">
        <v>758</v>
      </c>
      <c r="B768" s="2" t="s">
        <v>3352</v>
      </c>
      <c r="C768" s="42" t="s">
        <v>3353</v>
      </c>
      <c r="D768" s="42">
        <v>10</v>
      </c>
      <c r="E768" s="39">
        <v>600</v>
      </c>
      <c r="F768" s="42" t="s">
        <v>773</v>
      </c>
      <c r="G768" s="42"/>
      <c r="H768" s="39"/>
      <c r="I768" s="39"/>
      <c r="J768" s="41"/>
      <c r="K768" s="39"/>
      <c r="L768" s="39"/>
      <c r="M768" s="39" t="s">
        <v>2892</v>
      </c>
      <c r="N768" s="39"/>
      <c r="O768" s="41"/>
      <c r="P768" s="38" t="s">
        <v>2980</v>
      </c>
      <c r="Q768" s="2" t="s">
        <v>734</v>
      </c>
    </row>
    <row r="769" spans="1:17" s="76" customFormat="1" ht="63" customHeight="1" x14ac:dyDescent="0.25">
      <c r="A769" s="72">
        <v>759</v>
      </c>
      <c r="B769" s="2" t="s">
        <v>3354</v>
      </c>
      <c r="C769" s="42" t="s">
        <v>3345</v>
      </c>
      <c r="D769" s="42">
        <v>10</v>
      </c>
      <c r="E769" s="39">
        <v>410</v>
      </c>
      <c r="F769" s="42" t="s">
        <v>3331</v>
      </c>
      <c r="G769" s="42" t="s">
        <v>3332</v>
      </c>
      <c r="H769" s="23" t="s">
        <v>3333</v>
      </c>
      <c r="I769" s="39">
        <f>ROUND(_xlfn.DAYS("01.01.2025",H769)/30.416,0)</f>
        <v>6</v>
      </c>
      <c r="J769" s="41"/>
      <c r="K769" s="39"/>
      <c r="L769" s="39"/>
      <c r="M769" s="39" t="s">
        <v>2892</v>
      </c>
      <c r="N769" s="32">
        <v>150</v>
      </c>
      <c r="O769" s="41">
        <f>J769/N769</f>
        <v>0</v>
      </c>
      <c r="P769" s="38" t="s">
        <v>2980</v>
      </c>
      <c r="Q769" s="2" t="s">
        <v>735</v>
      </c>
    </row>
    <row r="770" spans="1:17" s="76" customFormat="1" ht="63" customHeight="1" x14ac:dyDescent="0.25">
      <c r="A770" s="72">
        <v>760</v>
      </c>
      <c r="B770" s="2" t="s">
        <v>1805</v>
      </c>
      <c r="C770" s="42" t="s">
        <v>1629</v>
      </c>
      <c r="D770" s="42">
        <v>6</v>
      </c>
      <c r="E770" s="39">
        <v>150</v>
      </c>
      <c r="F770" s="42" t="s">
        <v>773</v>
      </c>
      <c r="G770" s="42"/>
      <c r="H770" s="39"/>
      <c r="I770" s="39"/>
      <c r="J770" s="41"/>
      <c r="K770" s="39"/>
      <c r="L770" s="39"/>
      <c r="M770" s="39" t="s">
        <v>2892</v>
      </c>
      <c r="N770" s="39"/>
      <c r="O770" s="41"/>
      <c r="P770" s="38" t="s">
        <v>2980</v>
      </c>
      <c r="Q770" s="2" t="s">
        <v>734</v>
      </c>
    </row>
    <row r="771" spans="1:17" s="76" customFormat="1" ht="47.25" x14ac:dyDescent="0.25">
      <c r="A771" s="72">
        <v>761</v>
      </c>
      <c r="B771" s="2" t="s">
        <v>1806</v>
      </c>
      <c r="C771" s="36" t="s">
        <v>2183</v>
      </c>
      <c r="D771" s="42">
        <v>10</v>
      </c>
      <c r="E771" s="39">
        <v>1200</v>
      </c>
      <c r="F771" s="39" t="s">
        <v>773</v>
      </c>
      <c r="G771" s="42"/>
      <c r="H771" s="39"/>
      <c r="I771" s="39"/>
      <c r="J771" s="41"/>
      <c r="K771" s="39"/>
      <c r="L771" s="39"/>
      <c r="M771" s="39" t="s">
        <v>2892</v>
      </c>
      <c r="N771" s="39"/>
      <c r="O771" s="41"/>
      <c r="P771" s="38" t="s">
        <v>2980</v>
      </c>
      <c r="Q771" s="2" t="s">
        <v>1947</v>
      </c>
    </row>
    <row r="772" spans="1:17" s="76" customFormat="1" ht="47.25" x14ac:dyDescent="0.25">
      <c r="A772" s="72">
        <v>762</v>
      </c>
      <c r="B772" s="2" t="s">
        <v>1807</v>
      </c>
      <c r="C772" s="36" t="s">
        <v>2183</v>
      </c>
      <c r="D772" s="42">
        <v>10</v>
      </c>
      <c r="E772" s="39">
        <v>350</v>
      </c>
      <c r="F772" s="39" t="s">
        <v>773</v>
      </c>
      <c r="G772" s="42"/>
      <c r="H772" s="39"/>
      <c r="I772" s="39"/>
      <c r="J772" s="41"/>
      <c r="K772" s="39"/>
      <c r="L772" s="39"/>
      <c r="M772" s="39" t="s">
        <v>2892</v>
      </c>
      <c r="N772" s="39"/>
      <c r="O772" s="41"/>
      <c r="P772" s="38" t="s">
        <v>2980</v>
      </c>
      <c r="Q772" s="2" t="s">
        <v>1947</v>
      </c>
    </row>
    <row r="773" spans="1:17" s="76" customFormat="1" ht="31.5" x14ac:dyDescent="0.25">
      <c r="A773" s="72">
        <v>763</v>
      </c>
      <c r="B773" s="2" t="s">
        <v>2234</v>
      </c>
      <c r="C773" s="36" t="s">
        <v>1990</v>
      </c>
      <c r="D773" s="42">
        <v>0.4</v>
      </c>
      <c r="E773" s="39">
        <v>470</v>
      </c>
      <c r="F773" s="39" t="s">
        <v>773</v>
      </c>
      <c r="G773" s="42"/>
      <c r="H773" s="39"/>
      <c r="I773" s="39"/>
      <c r="J773" s="39"/>
      <c r="K773" s="39"/>
      <c r="L773" s="39"/>
      <c r="M773" s="39" t="s">
        <v>2892</v>
      </c>
      <c r="N773" s="39"/>
      <c r="O773" s="41"/>
      <c r="P773" s="38" t="s">
        <v>2980</v>
      </c>
      <c r="Q773" s="2" t="s">
        <v>1987</v>
      </c>
    </row>
    <row r="774" spans="1:17" s="76" customFormat="1" ht="31.5" x14ac:dyDescent="0.25">
      <c r="A774" s="72">
        <v>764</v>
      </c>
      <c r="B774" s="2" t="s">
        <v>2233</v>
      </c>
      <c r="C774" s="36" t="s">
        <v>2231</v>
      </c>
      <c r="D774" s="42">
        <v>0.4</v>
      </c>
      <c r="E774" s="39">
        <v>504</v>
      </c>
      <c r="F774" s="39" t="s">
        <v>2232</v>
      </c>
      <c r="G774" s="42" t="s">
        <v>2824</v>
      </c>
      <c r="H774" s="39">
        <v>2019</v>
      </c>
      <c r="I774" s="39">
        <f t="shared" ref="I774:I775" si="20">(2025-H774)*12</f>
        <v>72</v>
      </c>
      <c r="J774" s="41">
        <v>2924264.58</v>
      </c>
      <c r="K774" s="39"/>
      <c r="L774" s="39"/>
      <c r="M774" s="39" t="s">
        <v>2892</v>
      </c>
      <c r="N774" s="39">
        <v>180</v>
      </c>
      <c r="O774" s="41">
        <f>J774/N774</f>
        <v>16245.914333333334</v>
      </c>
      <c r="P774" s="38" t="s">
        <v>2980</v>
      </c>
      <c r="Q774" s="2" t="s">
        <v>548</v>
      </c>
    </row>
    <row r="775" spans="1:17" s="76" customFormat="1" ht="31.5" x14ac:dyDescent="0.25">
      <c r="A775" s="72">
        <v>765</v>
      </c>
      <c r="B775" s="2" t="s">
        <v>1808</v>
      </c>
      <c r="C775" s="36" t="s">
        <v>1994</v>
      </c>
      <c r="D775" s="42">
        <v>0.4</v>
      </c>
      <c r="E775" s="39">
        <v>278</v>
      </c>
      <c r="F775" s="39" t="s">
        <v>2235</v>
      </c>
      <c r="G775" s="42" t="s">
        <v>2825</v>
      </c>
      <c r="H775" s="39">
        <v>2015</v>
      </c>
      <c r="I775" s="39">
        <f t="shared" si="20"/>
        <v>120</v>
      </c>
      <c r="J775" s="41">
        <v>1061293.18</v>
      </c>
      <c r="K775" s="39"/>
      <c r="L775" s="39"/>
      <c r="M775" s="39" t="s">
        <v>2892</v>
      </c>
      <c r="N775" s="39">
        <v>180</v>
      </c>
      <c r="O775" s="41">
        <f>J775/N775</f>
        <v>5896.0732222222223</v>
      </c>
      <c r="P775" s="38" t="s">
        <v>2980</v>
      </c>
      <c r="Q775" s="2" t="s">
        <v>1948</v>
      </c>
    </row>
    <row r="776" spans="1:17" s="76" customFormat="1" ht="31.5" x14ac:dyDescent="0.25">
      <c r="A776" s="72">
        <v>766</v>
      </c>
      <c r="B776" s="2" t="s">
        <v>2236</v>
      </c>
      <c r="C776" s="36" t="s">
        <v>2237</v>
      </c>
      <c r="D776" s="42">
        <v>0.4</v>
      </c>
      <c r="E776" s="39">
        <v>180</v>
      </c>
      <c r="F776" s="39" t="s">
        <v>2238</v>
      </c>
      <c r="G776" s="42" t="s">
        <v>2826</v>
      </c>
      <c r="H776" s="39">
        <v>1990</v>
      </c>
      <c r="I776" s="39"/>
      <c r="J776" s="39"/>
      <c r="K776" s="39"/>
      <c r="L776" s="39"/>
      <c r="M776" s="39" t="s">
        <v>2892</v>
      </c>
      <c r="N776" s="39"/>
      <c r="O776" s="41"/>
      <c r="P776" s="38" t="s">
        <v>2980</v>
      </c>
      <c r="Q776" s="2" t="s">
        <v>1949</v>
      </c>
    </row>
    <row r="777" spans="1:17" s="76" customFormat="1" ht="31.5" x14ac:dyDescent="0.25">
      <c r="A777" s="72">
        <v>767</v>
      </c>
      <c r="B777" s="2" t="s">
        <v>2241</v>
      </c>
      <c r="C777" s="36" t="s">
        <v>2240</v>
      </c>
      <c r="D777" s="42">
        <v>0.4</v>
      </c>
      <c r="E777" s="39">
        <v>240</v>
      </c>
      <c r="F777" s="39" t="s">
        <v>2239</v>
      </c>
      <c r="G777" s="42" t="s">
        <v>2827</v>
      </c>
      <c r="H777" s="39">
        <v>1990</v>
      </c>
      <c r="I777" s="39"/>
      <c r="J777" s="39"/>
      <c r="K777" s="39"/>
      <c r="L777" s="39"/>
      <c r="M777" s="39" t="s">
        <v>2892</v>
      </c>
      <c r="N777" s="39"/>
      <c r="O777" s="41"/>
      <c r="P777" s="38" t="s">
        <v>2980</v>
      </c>
      <c r="Q777" s="2" t="s">
        <v>1950</v>
      </c>
    </row>
    <row r="778" spans="1:17" s="76" customFormat="1" ht="31.5" x14ac:dyDescent="0.25">
      <c r="A778" s="72">
        <v>768</v>
      </c>
      <c r="B778" s="2" t="s">
        <v>2244</v>
      </c>
      <c r="C778" s="36" t="s">
        <v>2243</v>
      </c>
      <c r="D778" s="42">
        <v>0.4</v>
      </c>
      <c r="E778" s="39">
        <v>51</v>
      </c>
      <c r="F778" s="39" t="s">
        <v>2242</v>
      </c>
      <c r="G778" s="42" t="s">
        <v>2828</v>
      </c>
      <c r="H778" s="39">
        <v>1990</v>
      </c>
      <c r="I778" s="39"/>
      <c r="J778" s="39"/>
      <c r="K778" s="39"/>
      <c r="L778" s="39"/>
      <c r="M778" s="39" t="s">
        <v>2892</v>
      </c>
      <c r="N778" s="39"/>
      <c r="O778" s="41"/>
      <c r="P778" s="38" t="s">
        <v>2980</v>
      </c>
      <c r="Q778" s="2" t="s">
        <v>1951</v>
      </c>
    </row>
    <row r="779" spans="1:17" s="76" customFormat="1" ht="31.5" x14ac:dyDescent="0.25">
      <c r="A779" s="72">
        <v>769</v>
      </c>
      <c r="B779" s="2" t="s">
        <v>2246</v>
      </c>
      <c r="C779" s="36" t="s">
        <v>2247</v>
      </c>
      <c r="D779" s="42">
        <v>0.4</v>
      </c>
      <c r="E779" s="39">
        <v>130</v>
      </c>
      <c r="F779" s="39" t="s">
        <v>2245</v>
      </c>
      <c r="G779" s="42" t="s">
        <v>2829</v>
      </c>
      <c r="H779" s="39">
        <v>1990</v>
      </c>
      <c r="I779" s="39"/>
      <c r="J779" s="39"/>
      <c r="K779" s="39"/>
      <c r="L779" s="39"/>
      <c r="M779" s="39" t="s">
        <v>2892</v>
      </c>
      <c r="N779" s="39"/>
      <c r="O779" s="41"/>
      <c r="P779" s="38" t="s">
        <v>2980</v>
      </c>
      <c r="Q779" s="2" t="s">
        <v>1952</v>
      </c>
    </row>
    <row r="780" spans="1:17" s="76" customFormat="1" ht="31.5" x14ac:dyDescent="0.25">
      <c r="A780" s="72">
        <v>770</v>
      </c>
      <c r="B780" s="2" t="s">
        <v>2250</v>
      </c>
      <c r="C780" s="36" t="s">
        <v>2248</v>
      </c>
      <c r="D780" s="42">
        <v>0.4</v>
      </c>
      <c r="E780" s="39">
        <v>114</v>
      </c>
      <c r="F780" s="39" t="s">
        <v>2249</v>
      </c>
      <c r="G780" s="42" t="s">
        <v>2830</v>
      </c>
      <c r="H780" s="39">
        <v>1990</v>
      </c>
      <c r="I780" s="39">
        <f t="shared" ref="I780:I809" si="21">(2025-H780)*12</f>
        <v>420</v>
      </c>
      <c r="J780" s="41"/>
      <c r="K780" s="39"/>
      <c r="L780" s="39"/>
      <c r="M780" s="39" t="s">
        <v>2892</v>
      </c>
      <c r="N780" s="39"/>
      <c r="O780" s="41"/>
      <c r="P780" s="38" t="s">
        <v>2980</v>
      </c>
      <c r="Q780" s="2" t="s">
        <v>1953</v>
      </c>
    </row>
    <row r="781" spans="1:17" s="76" customFormat="1" ht="31.5" x14ac:dyDescent="0.25">
      <c r="A781" s="72">
        <v>771</v>
      </c>
      <c r="B781" s="2" t="s">
        <v>2251</v>
      </c>
      <c r="C781" s="36" t="s">
        <v>2252</v>
      </c>
      <c r="D781" s="42">
        <v>0.4</v>
      </c>
      <c r="E781" s="39">
        <v>60</v>
      </c>
      <c r="F781" s="39" t="s">
        <v>2253</v>
      </c>
      <c r="G781" s="42" t="s">
        <v>2831</v>
      </c>
      <c r="H781" s="39">
        <v>1971</v>
      </c>
      <c r="I781" s="39">
        <f t="shared" si="21"/>
        <v>648</v>
      </c>
      <c r="J781" s="41"/>
      <c r="K781" s="39"/>
      <c r="L781" s="39"/>
      <c r="M781" s="39" t="s">
        <v>2892</v>
      </c>
      <c r="N781" s="39"/>
      <c r="O781" s="41"/>
      <c r="P781" s="38" t="s">
        <v>2980</v>
      </c>
      <c r="Q781" s="2" t="s">
        <v>1954</v>
      </c>
    </row>
    <row r="782" spans="1:17" s="76" customFormat="1" ht="31.5" x14ac:dyDescent="0.25">
      <c r="A782" s="72">
        <v>772</v>
      </c>
      <c r="B782" s="2" t="s">
        <v>2256</v>
      </c>
      <c r="C782" s="36" t="s">
        <v>2255</v>
      </c>
      <c r="D782" s="42">
        <v>0.4</v>
      </c>
      <c r="E782" s="39">
        <v>60</v>
      </c>
      <c r="F782" s="39" t="s">
        <v>2254</v>
      </c>
      <c r="G782" s="42" t="s">
        <v>2832</v>
      </c>
      <c r="H782" s="39">
        <v>1991</v>
      </c>
      <c r="I782" s="39">
        <f t="shared" si="21"/>
        <v>408</v>
      </c>
      <c r="J782" s="41"/>
      <c r="K782" s="39"/>
      <c r="L782" s="39"/>
      <c r="M782" s="39" t="s">
        <v>2892</v>
      </c>
      <c r="N782" s="39"/>
      <c r="O782" s="41"/>
      <c r="P782" s="38" t="s">
        <v>2980</v>
      </c>
      <c r="Q782" s="2" t="s">
        <v>1955</v>
      </c>
    </row>
    <row r="783" spans="1:17" s="76" customFormat="1" ht="31.5" x14ac:dyDescent="0.25">
      <c r="A783" s="72">
        <v>773</v>
      </c>
      <c r="B783" s="2" t="s">
        <v>2257</v>
      </c>
      <c r="C783" s="36" t="s">
        <v>2258</v>
      </c>
      <c r="D783" s="42">
        <v>0.4</v>
      </c>
      <c r="E783" s="39">
        <v>90</v>
      </c>
      <c r="F783" s="39" t="s">
        <v>2259</v>
      </c>
      <c r="G783" s="42" t="s">
        <v>2833</v>
      </c>
      <c r="H783" s="39">
        <v>1991</v>
      </c>
      <c r="I783" s="39">
        <f t="shared" si="21"/>
        <v>408</v>
      </c>
      <c r="J783" s="41"/>
      <c r="K783" s="39"/>
      <c r="L783" s="39"/>
      <c r="M783" s="39" t="s">
        <v>2892</v>
      </c>
      <c r="N783" s="39"/>
      <c r="O783" s="41"/>
      <c r="P783" s="38" t="s">
        <v>2980</v>
      </c>
      <c r="Q783" s="2" t="s">
        <v>1957</v>
      </c>
    </row>
    <row r="784" spans="1:17" s="76" customFormat="1" ht="31.5" x14ac:dyDescent="0.25">
      <c r="A784" s="72">
        <v>774</v>
      </c>
      <c r="B784" s="2" t="s">
        <v>2261</v>
      </c>
      <c r="C784" s="36" t="s">
        <v>2262</v>
      </c>
      <c r="D784" s="42">
        <v>0.4</v>
      </c>
      <c r="E784" s="39">
        <v>50</v>
      </c>
      <c r="F784" s="39" t="s">
        <v>2260</v>
      </c>
      <c r="G784" s="42" t="s">
        <v>2834</v>
      </c>
      <c r="H784" s="39">
        <v>1970</v>
      </c>
      <c r="I784" s="39">
        <f t="shared" si="21"/>
        <v>660</v>
      </c>
      <c r="J784" s="41"/>
      <c r="K784" s="39"/>
      <c r="L784" s="39"/>
      <c r="M784" s="39" t="s">
        <v>2892</v>
      </c>
      <c r="N784" s="39"/>
      <c r="O784" s="41"/>
      <c r="P784" s="38" t="s">
        <v>2980</v>
      </c>
      <c r="Q784" s="2" t="s">
        <v>1956</v>
      </c>
    </row>
    <row r="785" spans="1:17" s="76" customFormat="1" ht="31.5" x14ac:dyDescent="0.25">
      <c r="A785" s="72">
        <v>775</v>
      </c>
      <c r="B785" s="2" t="s">
        <v>2263</v>
      </c>
      <c r="C785" s="36" t="s">
        <v>2264</v>
      </c>
      <c r="D785" s="42">
        <v>0.4</v>
      </c>
      <c r="E785" s="39">
        <v>224</v>
      </c>
      <c r="F785" s="39" t="s">
        <v>2265</v>
      </c>
      <c r="G785" s="42" t="s">
        <v>2835</v>
      </c>
      <c r="H785" s="39">
        <v>1955</v>
      </c>
      <c r="I785" s="39"/>
      <c r="J785" s="39"/>
      <c r="K785" s="39"/>
      <c r="L785" s="39"/>
      <c r="M785" s="39" t="s">
        <v>2892</v>
      </c>
      <c r="N785" s="39"/>
      <c r="O785" s="41"/>
      <c r="P785" s="38" t="s">
        <v>2980</v>
      </c>
      <c r="Q785" s="2" t="s">
        <v>1958</v>
      </c>
    </row>
    <row r="786" spans="1:17" s="76" customFormat="1" ht="31.5" x14ac:dyDescent="0.25">
      <c r="A786" s="72">
        <v>776</v>
      </c>
      <c r="B786" s="2" t="s">
        <v>2266</v>
      </c>
      <c r="C786" s="36" t="s">
        <v>2270</v>
      </c>
      <c r="D786" s="42">
        <v>0.4</v>
      </c>
      <c r="E786" s="39">
        <v>225</v>
      </c>
      <c r="F786" s="39" t="s">
        <v>2267</v>
      </c>
      <c r="G786" s="42" t="s">
        <v>2836</v>
      </c>
      <c r="H786" s="39">
        <v>1990</v>
      </c>
      <c r="I786" s="39">
        <f t="shared" si="21"/>
        <v>420</v>
      </c>
      <c r="J786" s="41"/>
      <c r="K786" s="39"/>
      <c r="L786" s="39"/>
      <c r="M786" s="39" t="s">
        <v>2892</v>
      </c>
      <c r="N786" s="39"/>
      <c r="O786" s="41"/>
      <c r="P786" s="38" t="s">
        <v>2980</v>
      </c>
      <c r="Q786" s="2" t="s">
        <v>1959</v>
      </c>
    </row>
    <row r="787" spans="1:17" s="76" customFormat="1" ht="31.5" x14ac:dyDescent="0.25">
      <c r="A787" s="72">
        <v>777</v>
      </c>
      <c r="B787" s="2" t="s">
        <v>2268</v>
      </c>
      <c r="C787" s="36" t="s">
        <v>2270</v>
      </c>
      <c r="D787" s="42">
        <v>0.4</v>
      </c>
      <c r="E787" s="39">
        <v>135</v>
      </c>
      <c r="F787" s="39" t="s">
        <v>2271</v>
      </c>
      <c r="G787" s="42" t="s">
        <v>2837</v>
      </c>
      <c r="H787" s="39">
        <v>1988</v>
      </c>
      <c r="I787" s="39">
        <f t="shared" si="21"/>
        <v>444</v>
      </c>
      <c r="J787" s="41"/>
      <c r="K787" s="39"/>
      <c r="L787" s="39"/>
      <c r="M787" s="39" t="s">
        <v>2892</v>
      </c>
      <c r="N787" s="39"/>
      <c r="O787" s="41"/>
      <c r="P787" s="38" t="s">
        <v>2980</v>
      </c>
      <c r="Q787" s="2" t="s">
        <v>1960</v>
      </c>
    </row>
    <row r="788" spans="1:17" s="76" customFormat="1" ht="31.5" x14ac:dyDescent="0.25">
      <c r="A788" s="72">
        <v>778</v>
      </c>
      <c r="B788" s="2" t="s">
        <v>2269</v>
      </c>
      <c r="C788" s="36" t="s">
        <v>2270</v>
      </c>
      <c r="D788" s="42">
        <v>0.4</v>
      </c>
      <c r="E788" s="39">
        <v>220</v>
      </c>
      <c r="F788" s="39" t="s">
        <v>2272</v>
      </c>
      <c r="G788" s="42" t="s">
        <v>2838</v>
      </c>
      <c r="H788" s="39">
        <v>1988</v>
      </c>
      <c r="I788" s="39">
        <f t="shared" si="21"/>
        <v>444</v>
      </c>
      <c r="J788" s="41"/>
      <c r="K788" s="39"/>
      <c r="L788" s="39"/>
      <c r="M788" s="39" t="s">
        <v>2892</v>
      </c>
      <c r="N788" s="39"/>
      <c r="O788" s="41"/>
      <c r="P788" s="38" t="s">
        <v>2980</v>
      </c>
      <c r="Q788" s="2" t="s">
        <v>1961</v>
      </c>
    </row>
    <row r="789" spans="1:17" s="76" customFormat="1" ht="31.5" x14ac:dyDescent="0.25">
      <c r="A789" s="72">
        <v>779</v>
      </c>
      <c r="B789" s="2" t="s">
        <v>2273</v>
      </c>
      <c r="C789" s="36" t="s">
        <v>2274</v>
      </c>
      <c r="D789" s="42">
        <v>0.4</v>
      </c>
      <c r="E789" s="39">
        <v>46</v>
      </c>
      <c r="F789" s="39" t="s">
        <v>2275</v>
      </c>
      <c r="G789" s="42" t="s">
        <v>2839</v>
      </c>
      <c r="H789" s="39">
        <v>1988</v>
      </c>
      <c r="I789" s="39">
        <f t="shared" si="21"/>
        <v>444</v>
      </c>
      <c r="J789" s="41"/>
      <c r="K789" s="39"/>
      <c r="L789" s="39"/>
      <c r="M789" s="39" t="s">
        <v>2892</v>
      </c>
      <c r="N789" s="39"/>
      <c r="O789" s="41"/>
      <c r="P789" s="38" t="s">
        <v>2980</v>
      </c>
      <c r="Q789" s="2" t="s">
        <v>1962</v>
      </c>
    </row>
    <row r="790" spans="1:17" s="76" customFormat="1" ht="31.5" x14ac:dyDescent="0.25">
      <c r="A790" s="72">
        <v>780</v>
      </c>
      <c r="B790" s="2" t="s">
        <v>2276</v>
      </c>
      <c r="C790" s="36" t="s">
        <v>2277</v>
      </c>
      <c r="D790" s="42">
        <v>0.4</v>
      </c>
      <c r="E790" s="39">
        <v>40</v>
      </c>
      <c r="F790" s="39" t="s">
        <v>2278</v>
      </c>
      <c r="G790" s="42" t="s">
        <v>2840</v>
      </c>
      <c r="H790" s="39">
        <v>1951</v>
      </c>
      <c r="I790" s="39"/>
      <c r="J790" s="39"/>
      <c r="K790" s="39"/>
      <c r="L790" s="39"/>
      <c r="M790" s="39" t="s">
        <v>2892</v>
      </c>
      <c r="N790" s="39"/>
      <c r="O790" s="41"/>
      <c r="P790" s="38" t="s">
        <v>2980</v>
      </c>
      <c r="Q790" s="2" t="s">
        <v>1963</v>
      </c>
    </row>
    <row r="791" spans="1:17" s="76" customFormat="1" ht="31.5" x14ac:dyDescent="0.25">
      <c r="A791" s="72">
        <v>781</v>
      </c>
      <c r="B791" s="2" t="s">
        <v>1809</v>
      </c>
      <c r="C791" s="36" t="s">
        <v>2279</v>
      </c>
      <c r="D791" s="42">
        <v>0.4</v>
      </c>
      <c r="E791" s="39">
        <v>103</v>
      </c>
      <c r="F791" s="39" t="s">
        <v>2280</v>
      </c>
      <c r="G791" s="42" t="s">
        <v>2841</v>
      </c>
      <c r="H791" s="39">
        <v>1992</v>
      </c>
      <c r="I791" s="39">
        <f t="shared" si="21"/>
        <v>396</v>
      </c>
      <c r="J791" s="41"/>
      <c r="K791" s="39"/>
      <c r="L791" s="39"/>
      <c r="M791" s="39" t="s">
        <v>2892</v>
      </c>
      <c r="N791" s="39"/>
      <c r="O791" s="41"/>
      <c r="P791" s="38" t="s">
        <v>2980</v>
      </c>
      <c r="Q791" s="2" t="s">
        <v>1964</v>
      </c>
    </row>
    <row r="792" spans="1:17" s="76" customFormat="1" ht="31.5" x14ac:dyDescent="0.25">
      <c r="A792" s="72">
        <v>782</v>
      </c>
      <c r="B792" s="2" t="s">
        <v>2283</v>
      </c>
      <c r="C792" s="36" t="s">
        <v>2284</v>
      </c>
      <c r="D792" s="42">
        <v>0.4</v>
      </c>
      <c r="E792" s="39">
        <v>330</v>
      </c>
      <c r="F792" s="39" t="s">
        <v>2286</v>
      </c>
      <c r="G792" s="42" t="s">
        <v>2842</v>
      </c>
      <c r="H792" s="39">
        <v>1963</v>
      </c>
      <c r="I792" s="39">
        <f t="shared" si="21"/>
        <v>744</v>
      </c>
      <c r="J792" s="41"/>
      <c r="K792" s="39"/>
      <c r="L792" s="39"/>
      <c r="M792" s="39" t="s">
        <v>2892</v>
      </c>
      <c r="N792" s="39"/>
      <c r="O792" s="41"/>
      <c r="P792" s="38" t="s">
        <v>2980</v>
      </c>
      <c r="Q792" s="2" t="s">
        <v>1965</v>
      </c>
    </row>
    <row r="793" spans="1:17" s="76" customFormat="1" ht="31.5" x14ac:dyDescent="0.25">
      <c r="A793" s="72">
        <v>783</v>
      </c>
      <c r="B793" s="2" t="s">
        <v>2282</v>
      </c>
      <c r="C793" s="36" t="s">
        <v>2285</v>
      </c>
      <c r="D793" s="42">
        <v>0.4</v>
      </c>
      <c r="E793" s="39">
        <v>114</v>
      </c>
      <c r="F793" s="39" t="s">
        <v>2281</v>
      </c>
      <c r="G793" s="42" t="s">
        <v>2843</v>
      </c>
      <c r="H793" s="39">
        <v>1991</v>
      </c>
      <c r="I793" s="39">
        <f t="shared" si="21"/>
        <v>408</v>
      </c>
      <c r="J793" s="41"/>
      <c r="K793" s="39"/>
      <c r="L793" s="39"/>
      <c r="M793" s="39" t="s">
        <v>2892</v>
      </c>
      <c r="N793" s="39"/>
      <c r="O793" s="41"/>
      <c r="P793" s="38" t="s">
        <v>2980</v>
      </c>
      <c r="Q793" s="2" t="s">
        <v>1966</v>
      </c>
    </row>
    <row r="794" spans="1:17" s="76" customFormat="1" ht="31.5" x14ac:dyDescent="0.25">
      <c r="A794" s="72">
        <v>784</v>
      </c>
      <c r="B794" s="2" t="s">
        <v>2287</v>
      </c>
      <c r="C794" s="36" t="s">
        <v>2288</v>
      </c>
      <c r="D794" s="42">
        <v>0.4</v>
      </c>
      <c r="E794" s="39">
        <v>64</v>
      </c>
      <c r="F794" s="39" t="s">
        <v>2289</v>
      </c>
      <c r="G794" s="42" t="s">
        <v>2844</v>
      </c>
      <c r="H794" s="39">
        <v>1991</v>
      </c>
      <c r="I794" s="39">
        <f t="shared" si="21"/>
        <v>408</v>
      </c>
      <c r="J794" s="41"/>
      <c r="K794" s="39"/>
      <c r="L794" s="39"/>
      <c r="M794" s="39" t="s">
        <v>2892</v>
      </c>
      <c r="N794" s="39"/>
      <c r="O794" s="41"/>
      <c r="P794" s="38" t="s">
        <v>2980</v>
      </c>
      <c r="Q794" s="2" t="s">
        <v>1967</v>
      </c>
    </row>
    <row r="795" spans="1:17" s="76" customFormat="1" ht="31.5" x14ac:dyDescent="0.25">
      <c r="A795" s="72">
        <v>785</v>
      </c>
      <c r="B795" s="2" t="s">
        <v>2290</v>
      </c>
      <c r="C795" s="36" t="s">
        <v>2291</v>
      </c>
      <c r="D795" s="42">
        <v>0.4</v>
      </c>
      <c r="E795" s="39">
        <v>25</v>
      </c>
      <c r="F795" s="39" t="s">
        <v>2294</v>
      </c>
      <c r="G795" s="42" t="s">
        <v>2845</v>
      </c>
      <c r="H795" s="39">
        <v>1990</v>
      </c>
      <c r="I795" s="39">
        <f t="shared" si="21"/>
        <v>420</v>
      </c>
      <c r="J795" s="41"/>
      <c r="K795" s="39"/>
      <c r="L795" s="39"/>
      <c r="M795" s="39" t="s">
        <v>2892</v>
      </c>
      <c r="N795" s="39"/>
      <c r="O795" s="41"/>
      <c r="P795" s="38" t="s">
        <v>2980</v>
      </c>
      <c r="Q795" s="2" t="s">
        <v>1968</v>
      </c>
    </row>
    <row r="796" spans="1:17" s="76" customFormat="1" ht="31.5" x14ac:dyDescent="0.25">
      <c r="A796" s="72">
        <v>786</v>
      </c>
      <c r="B796" s="2" t="s">
        <v>2293</v>
      </c>
      <c r="C796" s="36" t="s">
        <v>2292</v>
      </c>
      <c r="D796" s="42">
        <v>0.4</v>
      </c>
      <c r="E796" s="39">
        <v>19</v>
      </c>
      <c r="F796" s="39" t="s">
        <v>2295</v>
      </c>
      <c r="G796" s="42" t="s">
        <v>2846</v>
      </c>
      <c r="H796" s="39">
        <v>1990</v>
      </c>
      <c r="I796" s="39">
        <f t="shared" si="21"/>
        <v>420</v>
      </c>
      <c r="J796" s="41"/>
      <c r="K796" s="39"/>
      <c r="L796" s="39"/>
      <c r="M796" s="39" t="s">
        <v>2892</v>
      </c>
      <c r="N796" s="39"/>
      <c r="O796" s="41"/>
      <c r="P796" s="38" t="s">
        <v>2980</v>
      </c>
      <c r="Q796" s="2" t="s">
        <v>1969</v>
      </c>
    </row>
    <row r="797" spans="1:17" s="76" customFormat="1" ht="31.5" x14ac:dyDescent="0.25">
      <c r="A797" s="72">
        <v>787</v>
      </c>
      <c r="B797" s="2" t="s">
        <v>2296</v>
      </c>
      <c r="C797" s="36" t="s">
        <v>2297</v>
      </c>
      <c r="D797" s="42">
        <v>0.4</v>
      </c>
      <c r="E797" s="39">
        <v>55</v>
      </c>
      <c r="F797" s="39" t="s">
        <v>2298</v>
      </c>
      <c r="G797" s="42" t="s">
        <v>2847</v>
      </c>
      <c r="H797" s="39">
        <v>1990</v>
      </c>
      <c r="I797" s="39"/>
      <c r="J797" s="39"/>
      <c r="K797" s="39"/>
      <c r="L797" s="39"/>
      <c r="M797" s="39" t="s">
        <v>2892</v>
      </c>
      <c r="N797" s="39"/>
      <c r="O797" s="41"/>
      <c r="P797" s="38" t="s">
        <v>2980</v>
      </c>
      <c r="Q797" s="2" t="s">
        <v>1970</v>
      </c>
    </row>
    <row r="798" spans="1:17" s="76" customFormat="1" ht="31.5" x14ac:dyDescent="0.25">
      <c r="A798" s="72">
        <v>788</v>
      </c>
      <c r="B798" s="2" t="s">
        <v>2299</v>
      </c>
      <c r="C798" s="36" t="s">
        <v>2300</v>
      </c>
      <c r="D798" s="42">
        <v>0.4</v>
      </c>
      <c r="E798" s="39">
        <v>158</v>
      </c>
      <c r="F798" s="39" t="s">
        <v>2301</v>
      </c>
      <c r="G798" s="42" t="s">
        <v>2848</v>
      </c>
      <c r="H798" s="39">
        <v>1990</v>
      </c>
      <c r="I798" s="39">
        <f t="shared" si="21"/>
        <v>420</v>
      </c>
      <c r="J798" s="41">
        <v>245000</v>
      </c>
      <c r="K798" s="39"/>
      <c r="L798" s="39"/>
      <c r="M798" s="39" t="s">
        <v>2892</v>
      </c>
      <c r="N798" s="39">
        <v>180</v>
      </c>
      <c r="O798" s="41">
        <f>J798/N798</f>
        <v>1361.1111111111111</v>
      </c>
      <c r="P798" s="38" t="s">
        <v>2980</v>
      </c>
      <c r="Q798" s="2" t="s">
        <v>1971</v>
      </c>
    </row>
    <row r="799" spans="1:17" s="76" customFormat="1" ht="31.5" x14ac:dyDescent="0.25">
      <c r="A799" s="72">
        <v>789</v>
      </c>
      <c r="B799" s="2" t="s">
        <v>2302</v>
      </c>
      <c r="C799" s="36" t="s">
        <v>2303</v>
      </c>
      <c r="D799" s="42">
        <v>0.4</v>
      </c>
      <c r="E799" s="39">
        <v>120</v>
      </c>
      <c r="F799" s="39" t="s">
        <v>2304</v>
      </c>
      <c r="G799" s="42" t="s">
        <v>2849</v>
      </c>
      <c r="H799" s="39">
        <v>2013</v>
      </c>
      <c r="I799" s="39">
        <f t="shared" si="21"/>
        <v>144</v>
      </c>
      <c r="J799" s="41">
        <v>593508.69999999995</v>
      </c>
      <c r="K799" s="39"/>
      <c r="L799" s="39"/>
      <c r="M799" s="39" t="s">
        <v>2892</v>
      </c>
      <c r="N799" s="39">
        <v>180</v>
      </c>
      <c r="O799" s="41">
        <f>J799/N799</f>
        <v>3297.2705555555553</v>
      </c>
      <c r="P799" s="38" t="s">
        <v>2980</v>
      </c>
      <c r="Q799" s="2" t="s">
        <v>1972</v>
      </c>
    </row>
    <row r="800" spans="1:17" s="76" customFormat="1" ht="31.5" x14ac:dyDescent="0.25">
      <c r="A800" s="72">
        <v>790</v>
      </c>
      <c r="B800" s="2" t="s">
        <v>2307</v>
      </c>
      <c r="C800" s="36" t="s">
        <v>2305</v>
      </c>
      <c r="D800" s="42">
        <v>0.4</v>
      </c>
      <c r="E800" s="39">
        <v>85</v>
      </c>
      <c r="F800" s="39" t="s">
        <v>2306</v>
      </c>
      <c r="G800" s="42" t="s">
        <v>2850</v>
      </c>
      <c r="H800" s="39">
        <v>1991</v>
      </c>
      <c r="I800" s="39">
        <f t="shared" si="21"/>
        <v>408</v>
      </c>
      <c r="J800" s="41"/>
      <c r="K800" s="39"/>
      <c r="L800" s="39"/>
      <c r="M800" s="39" t="s">
        <v>2892</v>
      </c>
      <c r="N800" s="39"/>
      <c r="O800" s="41"/>
      <c r="P800" s="38" t="s">
        <v>2980</v>
      </c>
      <c r="Q800" s="2" t="s">
        <v>1973</v>
      </c>
    </row>
    <row r="801" spans="1:17" s="76" customFormat="1" ht="31.5" x14ac:dyDescent="0.25">
      <c r="A801" s="72">
        <v>791</v>
      </c>
      <c r="B801" s="2" t="s">
        <v>1810</v>
      </c>
      <c r="C801" s="36" t="s">
        <v>2308</v>
      </c>
      <c r="D801" s="42">
        <v>0.4</v>
      </c>
      <c r="E801" s="39">
        <v>320</v>
      </c>
      <c r="F801" s="39" t="s">
        <v>2310</v>
      </c>
      <c r="G801" s="42" t="s">
        <v>2851</v>
      </c>
      <c r="H801" s="39">
        <v>2013</v>
      </c>
      <c r="I801" s="39">
        <f t="shared" si="21"/>
        <v>144</v>
      </c>
      <c r="J801" s="41">
        <v>660480</v>
      </c>
      <c r="K801" s="39"/>
      <c r="L801" s="39"/>
      <c r="M801" s="39" t="s">
        <v>2892</v>
      </c>
      <c r="N801" s="39">
        <v>180</v>
      </c>
      <c r="O801" s="41">
        <f>J801/N801</f>
        <v>3669.3333333333335</v>
      </c>
      <c r="P801" s="38" t="s">
        <v>2980</v>
      </c>
      <c r="Q801" s="2" t="s">
        <v>1974</v>
      </c>
    </row>
    <row r="802" spans="1:17" s="76" customFormat="1" ht="31.5" x14ac:dyDescent="0.25">
      <c r="A802" s="72">
        <v>792</v>
      </c>
      <c r="B802" s="2" t="s">
        <v>1811</v>
      </c>
      <c r="C802" s="36" t="s">
        <v>2311</v>
      </c>
      <c r="D802" s="42">
        <v>0.4</v>
      </c>
      <c r="E802" s="39">
        <v>101</v>
      </c>
      <c r="F802" s="39" t="s">
        <v>2312</v>
      </c>
      <c r="G802" s="42" t="s">
        <v>2852</v>
      </c>
      <c r="H802" s="39">
        <v>2019</v>
      </c>
      <c r="I802" s="39">
        <f t="shared" si="21"/>
        <v>72</v>
      </c>
      <c r="J802" s="41"/>
      <c r="K802" s="39"/>
      <c r="L802" s="39"/>
      <c r="M802" s="39" t="s">
        <v>2892</v>
      </c>
      <c r="N802" s="39"/>
      <c r="O802" s="41"/>
      <c r="P802" s="38" t="s">
        <v>2980</v>
      </c>
      <c r="Q802" s="2" t="s">
        <v>1975</v>
      </c>
    </row>
    <row r="803" spans="1:17" s="76" customFormat="1" ht="31.5" x14ac:dyDescent="0.25">
      <c r="A803" s="72">
        <v>793</v>
      </c>
      <c r="B803" s="2" t="s">
        <v>1812</v>
      </c>
      <c r="C803" s="36" t="s">
        <v>2313</v>
      </c>
      <c r="D803" s="42">
        <v>0.4</v>
      </c>
      <c r="E803" s="39">
        <v>250</v>
      </c>
      <c r="F803" s="39" t="s">
        <v>2314</v>
      </c>
      <c r="G803" s="42" t="s">
        <v>2853</v>
      </c>
      <c r="H803" s="39">
        <v>2008</v>
      </c>
      <c r="I803" s="39">
        <f t="shared" si="21"/>
        <v>204</v>
      </c>
      <c r="J803" s="41"/>
      <c r="K803" s="39"/>
      <c r="L803" s="39"/>
      <c r="M803" s="39" t="s">
        <v>2892</v>
      </c>
      <c r="N803" s="39"/>
      <c r="O803" s="41"/>
      <c r="P803" s="38" t="s">
        <v>2980</v>
      </c>
      <c r="Q803" s="2" t="s">
        <v>1976</v>
      </c>
    </row>
    <row r="804" spans="1:17" s="76" customFormat="1" ht="31.5" x14ac:dyDescent="0.25">
      <c r="A804" s="72">
        <v>794</v>
      </c>
      <c r="B804" s="2" t="s">
        <v>1813</v>
      </c>
      <c r="C804" s="36" t="s">
        <v>2315</v>
      </c>
      <c r="D804" s="42">
        <v>0.4</v>
      </c>
      <c r="E804" s="39">
        <v>259</v>
      </c>
      <c r="F804" s="39" t="s">
        <v>2316</v>
      </c>
      <c r="G804" s="42" t="s">
        <v>2854</v>
      </c>
      <c r="H804" s="39">
        <v>2016</v>
      </c>
      <c r="I804" s="39">
        <f t="shared" si="21"/>
        <v>108</v>
      </c>
      <c r="J804" s="41"/>
      <c r="K804" s="39"/>
      <c r="L804" s="39"/>
      <c r="M804" s="39" t="s">
        <v>2892</v>
      </c>
      <c r="N804" s="39"/>
      <c r="O804" s="41"/>
      <c r="P804" s="38" t="s">
        <v>2980</v>
      </c>
      <c r="Q804" s="2" t="s">
        <v>1977</v>
      </c>
    </row>
    <row r="805" spans="1:17" s="76" customFormat="1" ht="31.5" x14ac:dyDescent="0.25">
      <c r="A805" s="72">
        <v>795</v>
      </c>
      <c r="B805" s="87" t="s">
        <v>1814</v>
      </c>
      <c r="C805" s="36" t="s">
        <v>2319</v>
      </c>
      <c r="D805" s="3">
        <v>0.4</v>
      </c>
      <c r="E805" s="39">
        <v>330</v>
      </c>
      <c r="F805" s="39" t="s">
        <v>2320</v>
      </c>
      <c r="G805" s="42" t="s">
        <v>2855</v>
      </c>
      <c r="H805" s="39">
        <v>2013</v>
      </c>
      <c r="I805" s="39">
        <f t="shared" si="21"/>
        <v>144</v>
      </c>
      <c r="J805" s="41">
        <v>653069</v>
      </c>
      <c r="K805" s="39"/>
      <c r="L805" s="39"/>
      <c r="M805" s="39" t="s">
        <v>2892</v>
      </c>
      <c r="N805" s="39">
        <v>180</v>
      </c>
      <c r="O805" s="41">
        <f>J805/N805</f>
        <v>3628.161111111111</v>
      </c>
      <c r="P805" s="38" t="s">
        <v>2980</v>
      </c>
      <c r="Q805" s="2" t="s">
        <v>1978</v>
      </c>
    </row>
    <row r="806" spans="1:17" s="76" customFormat="1" ht="31.5" x14ac:dyDescent="0.25">
      <c r="A806" s="72">
        <v>796</v>
      </c>
      <c r="B806" s="87" t="s">
        <v>2018</v>
      </c>
      <c r="C806" s="36" t="s">
        <v>1993</v>
      </c>
      <c r="D806" s="3">
        <v>0.4</v>
      </c>
      <c r="E806" s="39">
        <v>1245</v>
      </c>
      <c r="F806" s="39" t="s">
        <v>2017</v>
      </c>
      <c r="G806" s="42" t="s">
        <v>2758</v>
      </c>
      <c r="H806" s="39">
        <v>2001</v>
      </c>
      <c r="I806" s="39">
        <f t="shared" si="21"/>
        <v>288</v>
      </c>
      <c r="J806" s="41"/>
      <c r="K806" s="39"/>
      <c r="L806" s="39"/>
      <c r="M806" s="39" t="s">
        <v>2892</v>
      </c>
      <c r="N806" s="39"/>
      <c r="O806" s="41"/>
      <c r="P806" s="38" t="s">
        <v>2980</v>
      </c>
      <c r="Q806" s="2" t="s">
        <v>1979</v>
      </c>
    </row>
    <row r="807" spans="1:17" s="76" customFormat="1" ht="31.5" x14ac:dyDescent="0.25">
      <c r="A807" s="72">
        <v>797</v>
      </c>
      <c r="B807" s="2" t="s">
        <v>1815</v>
      </c>
      <c r="C807" s="36" t="s">
        <v>2309</v>
      </c>
      <c r="D807" s="42">
        <v>0.4</v>
      </c>
      <c r="E807" s="39">
        <v>107</v>
      </c>
      <c r="F807" s="39" t="s">
        <v>2321</v>
      </c>
      <c r="G807" s="42" t="s">
        <v>2856</v>
      </c>
      <c r="H807" s="39">
        <v>1990</v>
      </c>
      <c r="I807" s="39"/>
      <c r="J807" s="39"/>
      <c r="K807" s="39"/>
      <c r="L807" s="39"/>
      <c r="M807" s="39" t="s">
        <v>3019</v>
      </c>
      <c r="N807" s="39"/>
      <c r="O807" s="41"/>
      <c r="P807" s="38" t="s">
        <v>2980</v>
      </c>
      <c r="Q807" s="2" t="s">
        <v>1980</v>
      </c>
    </row>
    <row r="808" spans="1:17" s="76" customFormat="1" ht="31.5" x14ac:dyDescent="0.25">
      <c r="A808" s="72">
        <v>798</v>
      </c>
      <c r="B808" s="2" t="s">
        <v>2326</v>
      </c>
      <c r="C808" s="36" t="s">
        <v>2325</v>
      </c>
      <c r="D808" s="42">
        <v>0.4</v>
      </c>
      <c r="E808" s="39">
        <v>99</v>
      </c>
      <c r="F808" s="39" t="s">
        <v>2322</v>
      </c>
      <c r="G808" s="42" t="s">
        <v>2857</v>
      </c>
      <c r="H808" s="39">
        <v>2007</v>
      </c>
      <c r="I808" s="39">
        <f t="shared" si="21"/>
        <v>216</v>
      </c>
      <c r="J808" s="41">
        <v>122296</v>
      </c>
      <c r="K808" s="39"/>
      <c r="L808" s="39"/>
      <c r="M808" s="39" t="s">
        <v>2892</v>
      </c>
      <c r="N808" s="39">
        <v>180</v>
      </c>
      <c r="O808" s="41">
        <f>J808/N808</f>
        <v>679.42222222222222</v>
      </c>
      <c r="P808" s="38" t="s">
        <v>2980</v>
      </c>
      <c r="Q808" s="2" t="s">
        <v>1981</v>
      </c>
    </row>
    <row r="809" spans="1:17" s="76" customFormat="1" ht="31.5" x14ac:dyDescent="0.25">
      <c r="A809" s="72">
        <v>799</v>
      </c>
      <c r="B809" s="2" t="s">
        <v>2323</v>
      </c>
      <c r="C809" s="36" t="s">
        <v>2327</v>
      </c>
      <c r="D809" s="42">
        <v>0.4</v>
      </c>
      <c r="E809" s="39">
        <v>130</v>
      </c>
      <c r="F809" s="39" t="s">
        <v>2324</v>
      </c>
      <c r="G809" s="42" t="s">
        <v>2858</v>
      </c>
      <c r="H809" s="39">
        <v>2007</v>
      </c>
      <c r="I809" s="39">
        <f t="shared" si="21"/>
        <v>216</v>
      </c>
      <c r="J809" s="39">
        <v>195569</v>
      </c>
      <c r="K809" s="39"/>
      <c r="L809" s="39"/>
      <c r="M809" s="39" t="s">
        <v>2892</v>
      </c>
      <c r="N809" s="39">
        <v>180</v>
      </c>
      <c r="O809" s="41">
        <f>J809/N809</f>
        <v>1086.4944444444445</v>
      </c>
      <c r="P809" s="38" t="s">
        <v>2980</v>
      </c>
      <c r="Q809" s="2" t="s">
        <v>1981</v>
      </c>
    </row>
    <row r="810" spans="1:17" s="76" customFormat="1" ht="47.25" x14ac:dyDescent="0.25">
      <c r="A810" s="72">
        <v>800</v>
      </c>
      <c r="B810" s="2" t="s">
        <v>1816</v>
      </c>
      <c r="C810" s="36" t="s">
        <v>1994</v>
      </c>
      <c r="D810" s="42">
        <v>0.4</v>
      </c>
      <c r="E810" s="39">
        <v>30</v>
      </c>
      <c r="F810" s="39" t="s">
        <v>773</v>
      </c>
      <c r="G810" s="42"/>
      <c r="H810" s="39"/>
      <c r="I810" s="39"/>
      <c r="J810" s="41"/>
      <c r="K810" s="39"/>
      <c r="L810" s="39"/>
      <c r="M810" s="39" t="s">
        <v>2892</v>
      </c>
      <c r="N810" s="39"/>
      <c r="O810" s="41"/>
      <c r="P810" s="38" t="s">
        <v>2980</v>
      </c>
      <c r="Q810" s="2" t="s">
        <v>624</v>
      </c>
    </row>
    <row r="811" spans="1:17" s="76" customFormat="1" ht="47.25" x14ac:dyDescent="0.25">
      <c r="A811" s="72">
        <v>801</v>
      </c>
      <c r="B811" s="2" t="s">
        <v>1817</v>
      </c>
      <c r="C811" s="36" t="s">
        <v>1994</v>
      </c>
      <c r="D811" s="42">
        <v>0.4</v>
      </c>
      <c r="E811" s="39">
        <v>55</v>
      </c>
      <c r="F811" s="39" t="s">
        <v>773</v>
      </c>
      <c r="G811" s="42"/>
      <c r="H811" s="39"/>
      <c r="I811" s="39"/>
      <c r="J811" s="41"/>
      <c r="K811" s="39"/>
      <c r="L811" s="39"/>
      <c r="M811" s="39" t="s">
        <v>2892</v>
      </c>
      <c r="N811" s="39"/>
      <c r="O811" s="41"/>
      <c r="P811" s="38" t="s">
        <v>2980</v>
      </c>
      <c r="Q811" s="2" t="s">
        <v>624</v>
      </c>
    </row>
    <row r="812" spans="1:17" s="76" customFormat="1" ht="47.25" x14ac:dyDescent="0.25">
      <c r="A812" s="72">
        <v>802</v>
      </c>
      <c r="B812" s="2" t="s">
        <v>1818</v>
      </c>
      <c r="C812" s="36" t="s">
        <v>1994</v>
      </c>
      <c r="D812" s="42">
        <v>0.4</v>
      </c>
      <c r="E812" s="39">
        <v>18</v>
      </c>
      <c r="F812" s="39" t="s">
        <v>773</v>
      </c>
      <c r="G812" s="42"/>
      <c r="H812" s="39"/>
      <c r="I812" s="39"/>
      <c r="J812" s="41"/>
      <c r="K812" s="39"/>
      <c r="L812" s="39"/>
      <c r="M812" s="39" t="s">
        <v>2892</v>
      </c>
      <c r="N812" s="39"/>
      <c r="O812" s="41"/>
      <c r="P812" s="38" t="s">
        <v>2980</v>
      </c>
      <c r="Q812" s="2" t="s">
        <v>624</v>
      </c>
    </row>
    <row r="813" spans="1:17" s="76" customFormat="1" ht="47.25" x14ac:dyDescent="0.25">
      <c r="A813" s="72">
        <v>803</v>
      </c>
      <c r="B813" s="2" t="s">
        <v>1819</v>
      </c>
      <c r="C813" s="36" t="s">
        <v>2318</v>
      </c>
      <c r="D813" s="42">
        <v>0.4</v>
      </c>
      <c r="E813" s="39">
        <v>75</v>
      </c>
      <c r="F813" s="39" t="s">
        <v>773</v>
      </c>
      <c r="G813" s="42"/>
      <c r="H813" s="39"/>
      <c r="I813" s="39"/>
      <c r="J813" s="41"/>
      <c r="K813" s="39"/>
      <c r="L813" s="39"/>
      <c r="M813" s="39" t="s">
        <v>2892</v>
      </c>
      <c r="N813" s="39"/>
      <c r="O813" s="41"/>
      <c r="P813" s="38" t="s">
        <v>2980</v>
      </c>
      <c r="Q813" s="2" t="s">
        <v>2317</v>
      </c>
    </row>
    <row r="814" spans="1:17" s="76" customFormat="1" ht="47.25" x14ac:dyDescent="0.25">
      <c r="A814" s="72">
        <v>804</v>
      </c>
      <c r="B814" s="2" t="s">
        <v>1820</v>
      </c>
      <c r="C814" s="36" t="s">
        <v>2318</v>
      </c>
      <c r="D814" s="42">
        <v>0.4</v>
      </c>
      <c r="E814" s="39">
        <v>78</v>
      </c>
      <c r="F814" s="39" t="s">
        <v>773</v>
      </c>
      <c r="G814" s="42"/>
      <c r="H814" s="39"/>
      <c r="I814" s="39"/>
      <c r="J814" s="41"/>
      <c r="K814" s="39"/>
      <c r="L814" s="39"/>
      <c r="M814" s="39" t="s">
        <v>2892</v>
      </c>
      <c r="N814" s="39"/>
      <c r="O814" s="41"/>
      <c r="P814" s="38" t="s">
        <v>2980</v>
      </c>
      <c r="Q814" s="2" t="s">
        <v>2317</v>
      </c>
    </row>
    <row r="815" spans="1:17" s="76" customFormat="1" ht="47.25" x14ac:dyDescent="0.25">
      <c r="A815" s="72">
        <v>805</v>
      </c>
      <c r="B815" s="2" t="s">
        <v>1821</v>
      </c>
      <c r="C815" s="36" t="s">
        <v>2318</v>
      </c>
      <c r="D815" s="42">
        <v>0.4</v>
      </c>
      <c r="E815" s="39">
        <v>78</v>
      </c>
      <c r="F815" s="39" t="s">
        <v>773</v>
      </c>
      <c r="G815" s="42"/>
      <c r="H815" s="39"/>
      <c r="I815" s="39"/>
      <c r="J815" s="41"/>
      <c r="K815" s="39"/>
      <c r="L815" s="39"/>
      <c r="M815" s="39" t="s">
        <v>2892</v>
      </c>
      <c r="N815" s="39"/>
      <c r="O815" s="41"/>
      <c r="P815" s="38" t="s">
        <v>2980</v>
      </c>
      <c r="Q815" s="2" t="s">
        <v>2317</v>
      </c>
    </row>
    <row r="816" spans="1:17" s="76" customFormat="1" ht="47.25" x14ac:dyDescent="0.25">
      <c r="A816" s="72">
        <v>806</v>
      </c>
      <c r="B816" s="2" t="s">
        <v>1822</v>
      </c>
      <c r="C816" s="36" t="s">
        <v>2318</v>
      </c>
      <c r="D816" s="42">
        <v>0.4</v>
      </c>
      <c r="E816" s="39">
        <v>165</v>
      </c>
      <c r="F816" s="39" t="s">
        <v>773</v>
      </c>
      <c r="G816" s="42"/>
      <c r="H816" s="39"/>
      <c r="I816" s="39"/>
      <c r="J816" s="41"/>
      <c r="K816" s="39"/>
      <c r="L816" s="39"/>
      <c r="M816" s="39" t="s">
        <v>2892</v>
      </c>
      <c r="N816" s="39"/>
      <c r="O816" s="41"/>
      <c r="P816" s="38" t="s">
        <v>2980</v>
      </c>
      <c r="Q816" s="2" t="s">
        <v>2317</v>
      </c>
    </row>
    <row r="817" spans="1:17" s="76" customFormat="1" ht="47.25" x14ac:dyDescent="0.25">
      <c r="A817" s="72">
        <v>807</v>
      </c>
      <c r="B817" s="2" t="s">
        <v>1823</v>
      </c>
      <c r="C817" s="36" t="s">
        <v>2318</v>
      </c>
      <c r="D817" s="42">
        <v>0.4</v>
      </c>
      <c r="E817" s="39">
        <v>160</v>
      </c>
      <c r="F817" s="39" t="s">
        <v>773</v>
      </c>
      <c r="G817" s="42"/>
      <c r="H817" s="39"/>
      <c r="I817" s="39"/>
      <c r="J817" s="41"/>
      <c r="K817" s="39"/>
      <c r="L817" s="39"/>
      <c r="M817" s="39" t="s">
        <v>2892</v>
      </c>
      <c r="N817" s="39"/>
      <c r="O817" s="41"/>
      <c r="P817" s="38" t="s">
        <v>2980</v>
      </c>
      <c r="Q817" s="2" t="s">
        <v>2317</v>
      </c>
    </row>
    <row r="818" spans="1:17" s="76" customFormat="1" ht="47.25" x14ac:dyDescent="0.25">
      <c r="A818" s="72">
        <v>808</v>
      </c>
      <c r="B818" s="2" t="s">
        <v>1824</v>
      </c>
      <c r="C818" s="36" t="s">
        <v>2318</v>
      </c>
      <c r="D818" s="42">
        <v>0.4</v>
      </c>
      <c r="E818" s="39">
        <v>75</v>
      </c>
      <c r="F818" s="39" t="s">
        <v>773</v>
      </c>
      <c r="G818" s="42"/>
      <c r="H818" s="39"/>
      <c r="I818" s="39"/>
      <c r="J818" s="41"/>
      <c r="K818" s="39"/>
      <c r="L818" s="39"/>
      <c r="M818" s="39" t="s">
        <v>2892</v>
      </c>
      <c r="N818" s="39"/>
      <c r="O818" s="41"/>
      <c r="P818" s="38" t="s">
        <v>2980</v>
      </c>
      <c r="Q818" s="2" t="s">
        <v>2317</v>
      </c>
    </row>
    <row r="819" spans="1:17" s="76" customFormat="1" ht="47.25" x14ac:dyDescent="0.25">
      <c r="A819" s="72">
        <v>809</v>
      </c>
      <c r="B819" s="2" t="s">
        <v>1825</v>
      </c>
      <c r="C819" s="36" t="s">
        <v>2022</v>
      </c>
      <c r="D819" s="42">
        <v>0.4</v>
      </c>
      <c r="E819" s="39">
        <v>50</v>
      </c>
      <c r="F819" s="39" t="s">
        <v>773</v>
      </c>
      <c r="G819" s="42"/>
      <c r="H819" s="39"/>
      <c r="I819" s="39"/>
      <c r="J819" s="41"/>
      <c r="K819" s="39"/>
      <c r="L819" s="39"/>
      <c r="M819" s="39" t="s">
        <v>2892</v>
      </c>
      <c r="N819" s="39"/>
      <c r="O819" s="41"/>
      <c r="P819" s="38" t="s">
        <v>2980</v>
      </c>
      <c r="Q819" s="2" t="s">
        <v>678</v>
      </c>
    </row>
    <row r="820" spans="1:17" s="76" customFormat="1" ht="47.25" x14ac:dyDescent="0.25">
      <c r="A820" s="72">
        <v>810</v>
      </c>
      <c r="B820" s="2" t="s">
        <v>1826</v>
      </c>
      <c r="C820" s="36" t="s">
        <v>2022</v>
      </c>
      <c r="D820" s="42">
        <v>0.4</v>
      </c>
      <c r="E820" s="39">
        <v>50</v>
      </c>
      <c r="F820" s="39" t="s">
        <v>773</v>
      </c>
      <c r="G820" s="42"/>
      <c r="H820" s="39"/>
      <c r="I820" s="39"/>
      <c r="J820" s="41"/>
      <c r="K820" s="39"/>
      <c r="L820" s="39"/>
      <c r="M820" s="39" t="s">
        <v>2892</v>
      </c>
      <c r="N820" s="39"/>
      <c r="O820" s="41"/>
      <c r="P820" s="38" t="s">
        <v>2980</v>
      </c>
      <c r="Q820" s="2" t="s">
        <v>678</v>
      </c>
    </row>
    <row r="821" spans="1:17" s="76" customFormat="1" ht="47.25" x14ac:dyDescent="0.25">
      <c r="A821" s="72">
        <v>811</v>
      </c>
      <c r="B821" s="2" t="s">
        <v>1827</v>
      </c>
      <c r="C821" s="36" t="s">
        <v>2025</v>
      </c>
      <c r="D821" s="42">
        <v>0.4</v>
      </c>
      <c r="E821" s="39">
        <v>480</v>
      </c>
      <c r="F821" s="39" t="s">
        <v>2041</v>
      </c>
      <c r="G821" s="42" t="s">
        <v>2859</v>
      </c>
      <c r="H821" s="23">
        <v>42597</v>
      </c>
      <c r="I821" s="39">
        <f t="shared" ref="I821:I825" si="22">ROUND(_xlfn.DAYS("01.01.2025",H821)/30.416,0)</f>
        <v>101</v>
      </c>
      <c r="J821" s="41">
        <v>50000</v>
      </c>
      <c r="K821" s="39"/>
      <c r="L821" s="39"/>
      <c r="M821" s="39" t="s">
        <v>2892</v>
      </c>
      <c r="N821" s="39">
        <v>240</v>
      </c>
      <c r="O821" s="37">
        <f t="shared" ref="O821:O825" si="23">J821/N821</f>
        <v>208.33333333333334</v>
      </c>
      <c r="P821" s="38" t="s">
        <v>2980</v>
      </c>
      <c r="Q821" s="2" t="s">
        <v>2024</v>
      </c>
    </row>
    <row r="822" spans="1:17" s="76" customFormat="1" ht="47.25" x14ac:dyDescent="0.25">
      <c r="A822" s="72">
        <v>812</v>
      </c>
      <c r="B822" s="2" t="s">
        <v>1828</v>
      </c>
      <c r="C822" s="36" t="s">
        <v>2025</v>
      </c>
      <c r="D822" s="42">
        <v>0.4</v>
      </c>
      <c r="E822" s="39">
        <v>1165</v>
      </c>
      <c r="F822" s="39" t="s">
        <v>2042</v>
      </c>
      <c r="G822" s="42" t="s">
        <v>2860</v>
      </c>
      <c r="H822" s="23">
        <v>42597</v>
      </c>
      <c r="I822" s="39">
        <f t="shared" si="22"/>
        <v>101</v>
      </c>
      <c r="J822" s="41">
        <v>50000</v>
      </c>
      <c r="K822" s="39"/>
      <c r="L822" s="39"/>
      <c r="M822" s="39" t="s">
        <v>2892</v>
      </c>
      <c r="N822" s="39">
        <v>240</v>
      </c>
      <c r="O822" s="37">
        <f t="shared" si="23"/>
        <v>208.33333333333334</v>
      </c>
      <c r="P822" s="38" t="s">
        <v>2980</v>
      </c>
      <c r="Q822" s="2" t="s">
        <v>2024</v>
      </c>
    </row>
    <row r="823" spans="1:17" s="76" customFormat="1" ht="47.25" x14ac:dyDescent="0.25">
      <c r="A823" s="72">
        <v>813</v>
      </c>
      <c r="B823" s="2" t="s">
        <v>1829</v>
      </c>
      <c r="C823" s="36" t="s">
        <v>2025</v>
      </c>
      <c r="D823" s="42">
        <v>0.4</v>
      </c>
      <c r="E823" s="39">
        <v>592</v>
      </c>
      <c r="F823" s="39" t="s">
        <v>2043</v>
      </c>
      <c r="G823" s="42" t="s">
        <v>2861</v>
      </c>
      <c r="H823" s="23">
        <v>42606</v>
      </c>
      <c r="I823" s="39">
        <f t="shared" si="22"/>
        <v>100</v>
      </c>
      <c r="J823" s="41">
        <v>50000</v>
      </c>
      <c r="K823" s="39"/>
      <c r="L823" s="39"/>
      <c r="M823" s="39" t="s">
        <v>2892</v>
      </c>
      <c r="N823" s="39">
        <v>240</v>
      </c>
      <c r="O823" s="37">
        <f t="shared" si="23"/>
        <v>208.33333333333334</v>
      </c>
      <c r="P823" s="38" t="s">
        <v>2980</v>
      </c>
      <c r="Q823" s="2" t="s">
        <v>2024</v>
      </c>
    </row>
    <row r="824" spans="1:17" s="76" customFormat="1" ht="47.25" x14ac:dyDescent="0.25">
      <c r="A824" s="72">
        <v>814</v>
      </c>
      <c r="B824" s="2" t="s">
        <v>1830</v>
      </c>
      <c r="C824" s="36" t="s">
        <v>2025</v>
      </c>
      <c r="D824" s="42">
        <v>0.4</v>
      </c>
      <c r="E824" s="39">
        <v>990</v>
      </c>
      <c r="F824" s="39" t="s">
        <v>2044</v>
      </c>
      <c r="G824" s="42" t="s">
        <v>2862</v>
      </c>
      <c r="H824" s="23">
        <v>42545</v>
      </c>
      <c r="I824" s="39">
        <f t="shared" si="22"/>
        <v>102</v>
      </c>
      <c r="J824" s="41">
        <v>45000</v>
      </c>
      <c r="K824" s="39"/>
      <c r="L824" s="39"/>
      <c r="M824" s="39" t="s">
        <v>2892</v>
      </c>
      <c r="N824" s="39">
        <v>240</v>
      </c>
      <c r="O824" s="37">
        <f t="shared" si="23"/>
        <v>187.5</v>
      </c>
      <c r="P824" s="38" t="s">
        <v>2980</v>
      </c>
      <c r="Q824" s="2" t="s">
        <v>2024</v>
      </c>
    </row>
    <row r="825" spans="1:17" s="76" customFormat="1" ht="47.25" x14ac:dyDescent="0.25">
      <c r="A825" s="72">
        <v>815</v>
      </c>
      <c r="B825" s="2" t="s">
        <v>1831</v>
      </c>
      <c r="C825" s="36" t="s">
        <v>2025</v>
      </c>
      <c r="D825" s="42">
        <v>0.4</v>
      </c>
      <c r="E825" s="39">
        <v>95</v>
      </c>
      <c r="F825" s="39" t="s">
        <v>2045</v>
      </c>
      <c r="G825" s="42" t="s">
        <v>2863</v>
      </c>
      <c r="H825" s="23">
        <v>43454</v>
      </c>
      <c r="I825" s="39">
        <f t="shared" si="22"/>
        <v>72</v>
      </c>
      <c r="J825" s="41">
        <v>35000</v>
      </c>
      <c r="K825" s="39"/>
      <c r="L825" s="39"/>
      <c r="M825" s="39" t="s">
        <v>2892</v>
      </c>
      <c r="N825" s="39">
        <v>120</v>
      </c>
      <c r="O825" s="37">
        <f t="shared" si="23"/>
        <v>291.66666666666669</v>
      </c>
      <c r="P825" s="38" t="s">
        <v>2980</v>
      </c>
      <c r="Q825" s="2" t="s">
        <v>2038</v>
      </c>
    </row>
    <row r="826" spans="1:17" s="76" customFormat="1" ht="47.25" x14ac:dyDescent="0.25">
      <c r="A826" s="72">
        <v>816</v>
      </c>
      <c r="B826" s="2" t="s">
        <v>1832</v>
      </c>
      <c r="C826" s="36" t="s">
        <v>2025</v>
      </c>
      <c r="D826" s="42">
        <v>0.4</v>
      </c>
      <c r="E826" s="39">
        <v>18</v>
      </c>
      <c r="F826" s="39" t="s">
        <v>773</v>
      </c>
      <c r="G826" s="42"/>
      <c r="H826" s="39"/>
      <c r="I826" s="39"/>
      <c r="J826" s="41"/>
      <c r="K826" s="39"/>
      <c r="L826" s="39"/>
      <c r="M826" s="39" t="s">
        <v>2892</v>
      </c>
      <c r="N826" s="39"/>
      <c r="O826" s="41"/>
      <c r="P826" s="38" t="s">
        <v>2980</v>
      </c>
      <c r="Q826" s="2" t="s">
        <v>709</v>
      </c>
    </row>
    <row r="827" spans="1:17" s="76" customFormat="1" ht="47.25" x14ac:dyDescent="0.25">
      <c r="A827" s="72">
        <v>817</v>
      </c>
      <c r="B827" s="2" t="s">
        <v>1833</v>
      </c>
      <c r="C827" s="36" t="s">
        <v>2025</v>
      </c>
      <c r="D827" s="42">
        <v>0.4</v>
      </c>
      <c r="E827" s="39">
        <v>28</v>
      </c>
      <c r="F827" s="39" t="s">
        <v>773</v>
      </c>
      <c r="G827" s="42"/>
      <c r="H827" s="39"/>
      <c r="I827" s="39"/>
      <c r="J827" s="41"/>
      <c r="K827" s="39"/>
      <c r="L827" s="39"/>
      <c r="M827" s="39" t="s">
        <v>2892</v>
      </c>
      <c r="N827" s="39"/>
      <c r="O827" s="41"/>
      <c r="P827" s="38" t="s">
        <v>2980</v>
      </c>
      <c r="Q827" s="2" t="s">
        <v>709</v>
      </c>
    </row>
    <row r="828" spans="1:17" s="76" customFormat="1" ht="31.5" x14ac:dyDescent="0.25">
      <c r="A828" s="72">
        <v>818</v>
      </c>
      <c r="B828" s="2" t="s">
        <v>1834</v>
      </c>
      <c r="C828" s="36" t="s">
        <v>647</v>
      </c>
      <c r="D828" s="42">
        <v>0.4</v>
      </c>
      <c r="E828" s="39">
        <v>120</v>
      </c>
      <c r="F828" s="39" t="s">
        <v>773</v>
      </c>
      <c r="G828" s="42"/>
      <c r="H828" s="39"/>
      <c r="I828" s="39"/>
      <c r="J828" s="41"/>
      <c r="K828" s="39"/>
      <c r="L828" s="39"/>
      <c r="M828" s="39" t="s">
        <v>2892</v>
      </c>
      <c r="N828" s="39"/>
      <c r="O828" s="41"/>
      <c r="P828" s="38" t="s">
        <v>2980</v>
      </c>
      <c r="Q828" s="2" t="s">
        <v>2046</v>
      </c>
    </row>
    <row r="829" spans="1:17" s="76" customFormat="1" ht="31.5" x14ac:dyDescent="0.25">
      <c r="A829" s="72">
        <v>819</v>
      </c>
      <c r="B829" s="2" t="s">
        <v>1834</v>
      </c>
      <c r="C829" s="36" t="s">
        <v>647</v>
      </c>
      <c r="D829" s="42">
        <v>0.4</v>
      </c>
      <c r="E829" s="39">
        <v>120</v>
      </c>
      <c r="F829" s="39" t="s">
        <v>773</v>
      </c>
      <c r="G829" s="42"/>
      <c r="H829" s="39"/>
      <c r="I829" s="39"/>
      <c r="J829" s="41"/>
      <c r="K829" s="39"/>
      <c r="L829" s="39"/>
      <c r="M829" s="39" t="s">
        <v>2892</v>
      </c>
      <c r="N829" s="39"/>
      <c r="O829" s="41"/>
      <c r="P829" s="38" t="s">
        <v>2980</v>
      </c>
      <c r="Q829" s="2" t="s">
        <v>2046</v>
      </c>
    </row>
    <row r="830" spans="1:17" s="76" customFormat="1" ht="31.5" x14ac:dyDescent="0.25">
      <c r="A830" s="72">
        <v>820</v>
      </c>
      <c r="B830" s="2" t="s">
        <v>1834</v>
      </c>
      <c r="C830" s="36" t="s">
        <v>647</v>
      </c>
      <c r="D830" s="42">
        <v>0.4</v>
      </c>
      <c r="E830" s="39">
        <v>165</v>
      </c>
      <c r="F830" s="39" t="s">
        <v>773</v>
      </c>
      <c r="G830" s="42"/>
      <c r="H830" s="39"/>
      <c r="I830" s="39"/>
      <c r="J830" s="41"/>
      <c r="K830" s="39"/>
      <c r="L830" s="39"/>
      <c r="M830" s="39" t="s">
        <v>2892</v>
      </c>
      <c r="N830" s="39"/>
      <c r="O830" s="41"/>
      <c r="P830" s="38" t="s">
        <v>2980</v>
      </c>
      <c r="Q830" s="2" t="s">
        <v>2046</v>
      </c>
    </row>
    <row r="831" spans="1:17" s="76" customFormat="1" ht="31.5" x14ac:dyDescent="0.25">
      <c r="A831" s="72">
        <v>821</v>
      </c>
      <c r="B831" s="2" t="s">
        <v>1834</v>
      </c>
      <c r="C831" s="36" t="s">
        <v>647</v>
      </c>
      <c r="D831" s="42">
        <v>0.4</v>
      </c>
      <c r="E831" s="39">
        <v>21</v>
      </c>
      <c r="F831" s="39" t="s">
        <v>773</v>
      </c>
      <c r="G831" s="42"/>
      <c r="H831" s="39"/>
      <c r="I831" s="39"/>
      <c r="J831" s="41"/>
      <c r="K831" s="39"/>
      <c r="L831" s="39"/>
      <c r="M831" s="39" t="s">
        <v>2892</v>
      </c>
      <c r="N831" s="39"/>
      <c r="O831" s="41"/>
      <c r="P831" s="38" t="s">
        <v>2980</v>
      </c>
      <c r="Q831" s="2" t="s">
        <v>2046</v>
      </c>
    </row>
    <row r="832" spans="1:17" s="76" customFormat="1" ht="31.5" x14ac:dyDescent="0.25">
      <c r="A832" s="72">
        <v>822</v>
      </c>
      <c r="B832" s="2" t="s">
        <v>1834</v>
      </c>
      <c r="C832" s="36" t="s">
        <v>647</v>
      </c>
      <c r="D832" s="42">
        <v>0.4</v>
      </c>
      <c r="E832" s="39">
        <v>100</v>
      </c>
      <c r="F832" s="39" t="s">
        <v>773</v>
      </c>
      <c r="G832" s="42"/>
      <c r="H832" s="39"/>
      <c r="I832" s="39"/>
      <c r="J832" s="41"/>
      <c r="K832" s="39"/>
      <c r="L832" s="39"/>
      <c r="M832" s="39" t="s">
        <v>2892</v>
      </c>
      <c r="N832" s="39"/>
      <c r="O832" s="41"/>
      <c r="P832" s="38" t="s">
        <v>2980</v>
      </c>
      <c r="Q832" s="2" t="s">
        <v>2046</v>
      </c>
    </row>
    <row r="833" spans="1:17" s="76" customFormat="1" ht="31.5" x14ac:dyDescent="0.25">
      <c r="A833" s="72">
        <v>823</v>
      </c>
      <c r="B833" s="2" t="s">
        <v>1834</v>
      </c>
      <c r="C833" s="36" t="s">
        <v>647</v>
      </c>
      <c r="D833" s="42">
        <v>0.4</v>
      </c>
      <c r="E833" s="39">
        <v>100</v>
      </c>
      <c r="F833" s="39" t="s">
        <v>773</v>
      </c>
      <c r="G833" s="42"/>
      <c r="H833" s="39"/>
      <c r="I833" s="39"/>
      <c r="J833" s="41"/>
      <c r="K833" s="39"/>
      <c r="L833" s="39"/>
      <c r="M833" s="39" t="s">
        <v>2892</v>
      </c>
      <c r="N833" s="39"/>
      <c r="O833" s="41"/>
      <c r="P833" s="38" t="s">
        <v>2980</v>
      </c>
      <c r="Q833" s="2" t="s">
        <v>2046</v>
      </c>
    </row>
    <row r="834" spans="1:17" s="76" customFormat="1" ht="31.5" x14ac:dyDescent="0.25">
      <c r="A834" s="72">
        <v>824</v>
      </c>
      <c r="B834" s="2" t="s">
        <v>1834</v>
      </c>
      <c r="C834" s="36" t="s">
        <v>647</v>
      </c>
      <c r="D834" s="42">
        <v>0.4</v>
      </c>
      <c r="E834" s="39">
        <v>165</v>
      </c>
      <c r="F834" s="39" t="s">
        <v>773</v>
      </c>
      <c r="G834" s="42"/>
      <c r="H834" s="39"/>
      <c r="I834" s="39"/>
      <c r="J834" s="41"/>
      <c r="K834" s="39"/>
      <c r="L834" s="39"/>
      <c r="M834" s="39" t="s">
        <v>2892</v>
      </c>
      <c r="N834" s="39"/>
      <c r="O834" s="41"/>
      <c r="P834" s="38" t="s">
        <v>2980</v>
      </c>
      <c r="Q834" s="2" t="s">
        <v>2046</v>
      </c>
    </row>
    <row r="835" spans="1:17" s="76" customFormat="1" ht="31.5" x14ac:dyDescent="0.25">
      <c r="A835" s="72">
        <v>825</v>
      </c>
      <c r="B835" s="2" t="s">
        <v>1834</v>
      </c>
      <c r="C835" s="36" t="s">
        <v>647</v>
      </c>
      <c r="D835" s="42">
        <v>0.4</v>
      </c>
      <c r="E835" s="39">
        <v>210</v>
      </c>
      <c r="F835" s="39" t="s">
        <v>773</v>
      </c>
      <c r="G835" s="42"/>
      <c r="H835" s="39"/>
      <c r="I835" s="39"/>
      <c r="J835" s="41"/>
      <c r="K835" s="39"/>
      <c r="L835" s="39"/>
      <c r="M835" s="39" t="s">
        <v>2892</v>
      </c>
      <c r="N835" s="39"/>
      <c r="O835" s="41"/>
      <c r="P835" s="38" t="s">
        <v>2980</v>
      </c>
      <c r="Q835" s="2" t="s">
        <v>2046</v>
      </c>
    </row>
    <row r="836" spans="1:17" s="76" customFormat="1" ht="31.5" x14ac:dyDescent="0.25">
      <c r="A836" s="72">
        <v>826</v>
      </c>
      <c r="B836" s="2" t="s">
        <v>1834</v>
      </c>
      <c r="C836" s="36" t="s">
        <v>647</v>
      </c>
      <c r="D836" s="42">
        <v>0.4</v>
      </c>
      <c r="E836" s="39">
        <v>210</v>
      </c>
      <c r="F836" s="39" t="s">
        <v>773</v>
      </c>
      <c r="G836" s="42"/>
      <c r="H836" s="39"/>
      <c r="I836" s="39"/>
      <c r="J836" s="41"/>
      <c r="K836" s="39"/>
      <c r="L836" s="39"/>
      <c r="M836" s="39" t="s">
        <v>2892</v>
      </c>
      <c r="N836" s="39"/>
      <c r="O836" s="41"/>
      <c r="P836" s="38" t="s">
        <v>2980</v>
      </c>
      <c r="Q836" s="2" t="s">
        <v>2046</v>
      </c>
    </row>
    <row r="837" spans="1:17" s="76" customFormat="1" ht="31.5" x14ac:dyDescent="0.25">
      <c r="A837" s="72">
        <v>827</v>
      </c>
      <c r="B837" s="2" t="s">
        <v>1834</v>
      </c>
      <c r="C837" s="36" t="s">
        <v>647</v>
      </c>
      <c r="D837" s="42">
        <v>0.4</v>
      </c>
      <c r="E837" s="39">
        <v>140</v>
      </c>
      <c r="F837" s="39" t="s">
        <v>773</v>
      </c>
      <c r="G837" s="42"/>
      <c r="H837" s="39"/>
      <c r="I837" s="39"/>
      <c r="J837" s="41"/>
      <c r="K837" s="39"/>
      <c r="L837" s="39"/>
      <c r="M837" s="39" t="s">
        <v>2892</v>
      </c>
      <c r="N837" s="39"/>
      <c r="O837" s="41"/>
      <c r="P837" s="38" t="s">
        <v>2980</v>
      </c>
      <c r="Q837" s="2" t="s">
        <v>2046</v>
      </c>
    </row>
    <row r="838" spans="1:17" s="76" customFormat="1" ht="31.5" x14ac:dyDescent="0.25">
      <c r="A838" s="72">
        <v>828</v>
      </c>
      <c r="B838" s="2" t="s">
        <v>1834</v>
      </c>
      <c r="C838" s="36" t="s">
        <v>647</v>
      </c>
      <c r="D838" s="42">
        <v>0.4</v>
      </c>
      <c r="E838" s="39">
        <v>60</v>
      </c>
      <c r="F838" s="39" t="s">
        <v>773</v>
      </c>
      <c r="G838" s="42"/>
      <c r="H838" s="39"/>
      <c r="I838" s="39"/>
      <c r="J838" s="41"/>
      <c r="K838" s="39"/>
      <c r="L838" s="39"/>
      <c r="M838" s="39" t="s">
        <v>2892</v>
      </c>
      <c r="N838" s="39"/>
      <c r="O838" s="41"/>
      <c r="P838" s="38" t="s">
        <v>2980</v>
      </c>
      <c r="Q838" s="2" t="s">
        <v>2046</v>
      </c>
    </row>
    <row r="839" spans="1:17" s="76" customFormat="1" ht="31.5" x14ac:dyDescent="0.25">
      <c r="A839" s="72">
        <v>829</v>
      </c>
      <c r="B839" s="2" t="s">
        <v>1834</v>
      </c>
      <c r="C839" s="36" t="s">
        <v>647</v>
      </c>
      <c r="D839" s="42">
        <v>0.4</v>
      </c>
      <c r="E839" s="39">
        <v>140</v>
      </c>
      <c r="F839" s="39" t="s">
        <v>773</v>
      </c>
      <c r="G839" s="42"/>
      <c r="H839" s="39"/>
      <c r="I839" s="39"/>
      <c r="J839" s="41"/>
      <c r="K839" s="39"/>
      <c r="L839" s="39"/>
      <c r="M839" s="39" t="s">
        <v>2892</v>
      </c>
      <c r="N839" s="39"/>
      <c r="O839" s="41"/>
      <c r="P839" s="38" t="s">
        <v>2980</v>
      </c>
      <c r="Q839" s="2" t="s">
        <v>2046</v>
      </c>
    </row>
    <row r="840" spans="1:17" s="76" customFormat="1" ht="31.5" x14ac:dyDescent="0.25">
      <c r="A840" s="72">
        <v>830</v>
      </c>
      <c r="B840" s="2" t="s">
        <v>1834</v>
      </c>
      <c r="C840" s="36" t="s">
        <v>647</v>
      </c>
      <c r="D840" s="42">
        <v>0.4</v>
      </c>
      <c r="E840" s="39">
        <v>60</v>
      </c>
      <c r="F840" s="39" t="s">
        <v>773</v>
      </c>
      <c r="G840" s="42"/>
      <c r="H840" s="39"/>
      <c r="I840" s="39"/>
      <c r="J840" s="41"/>
      <c r="K840" s="39"/>
      <c r="L840" s="39"/>
      <c r="M840" s="39" t="s">
        <v>2892</v>
      </c>
      <c r="N840" s="39"/>
      <c r="O840" s="41"/>
      <c r="P840" s="38" t="s">
        <v>2980</v>
      </c>
      <c r="Q840" s="2" t="s">
        <v>2046</v>
      </c>
    </row>
    <row r="841" spans="1:17" s="76" customFormat="1" ht="31.5" x14ac:dyDescent="0.25">
      <c r="A841" s="72">
        <v>831</v>
      </c>
      <c r="B841" s="2" t="s">
        <v>1834</v>
      </c>
      <c r="C841" s="36" t="s">
        <v>647</v>
      </c>
      <c r="D841" s="42">
        <v>0.4</v>
      </c>
      <c r="E841" s="39">
        <v>60</v>
      </c>
      <c r="F841" s="39" t="s">
        <v>773</v>
      </c>
      <c r="G841" s="42"/>
      <c r="H841" s="39"/>
      <c r="I841" s="39"/>
      <c r="J841" s="41"/>
      <c r="K841" s="39"/>
      <c r="L841" s="39"/>
      <c r="M841" s="39" t="s">
        <v>2892</v>
      </c>
      <c r="N841" s="39"/>
      <c r="O841" s="41"/>
      <c r="P841" s="38" t="s">
        <v>2980</v>
      </c>
      <c r="Q841" s="2" t="s">
        <v>2046</v>
      </c>
    </row>
    <row r="842" spans="1:17" s="76" customFormat="1" ht="31.5" x14ac:dyDescent="0.25">
      <c r="A842" s="72">
        <v>832</v>
      </c>
      <c r="B842" s="2" t="s">
        <v>1834</v>
      </c>
      <c r="C842" s="36" t="s">
        <v>647</v>
      </c>
      <c r="D842" s="42">
        <v>0.4</v>
      </c>
      <c r="E842" s="39">
        <v>140</v>
      </c>
      <c r="F842" s="39" t="s">
        <v>773</v>
      </c>
      <c r="G842" s="42"/>
      <c r="H842" s="39"/>
      <c r="I842" s="39"/>
      <c r="J842" s="41"/>
      <c r="K842" s="39"/>
      <c r="L842" s="39"/>
      <c r="M842" s="39" t="s">
        <v>2892</v>
      </c>
      <c r="N842" s="39"/>
      <c r="O842" s="41"/>
      <c r="P842" s="38" t="s">
        <v>2980</v>
      </c>
      <c r="Q842" s="2" t="s">
        <v>2046</v>
      </c>
    </row>
    <row r="843" spans="1:17" s="76" customFormat="1" ht="31.5" x14ac:dyDescent="0.25">
      <c r="A843" s="72">
        <v>833</v>
      </c>
      <c r="B843" s="2" t="s">
        <v>1834</v>
      </c>
      <c r="C843" s="36" t="s">
        <v>647</v>
      </c>
      <c r="D843" s="42">
        <v>0.4</v>
      </c>
      <c r="E843" s="39">
        <v>140</v>
      </c>
      <c r="F843" s="39" t="s">
        <v>773</v>
      </c>
      <c r="G843" s="42"/>
      <c r="H843" s="39"/>
      <c r="I843" s="39"/>
      <c r="J843" s="41"/>
      <c r="K843" s="39"/>
      <c r="L843" s="39"/>
      <c r="M843" s="39" t="s">
        <v>2892</v>
      </c>
      <c r="N843" s="39"/>
      <c r="O843" s="41"/>
      <c r="P843" s="38" t="s">
        <v>2980</v>
      </c>
      <c r="Q843" s="2" t="s">
        <v>2046</v>
      </c>
    </row>
    <row r="844" spans="1:17" s="76" customFormat="1" ht="31.5" x14ac:dyDescent="0.25">
      <c r="A844" s="72">
        <v>834</v>
      </c>
      <c r="B844" s="2" t="s">
        <v>1834</v>
      </c>
      <c r="C844" s="36" t="s">
        <v>647</v>
      </c>
      <c r="D844" s="42">
        <v>0.4</v>
      </c>
      <c r="E844" s="39">
        <v>60</v>
      </c>
      <c r="F844" s="39" t="s">
        <v>773</v>
      </c>
      <c r="G844" s="42"/>
      <c r="H844" s="39"/>
      <c r="I844" s="39"/>
      <c r="J844" s="41"/>
      <c r="K844" s="39"/>
      <c r="L844" s="39"/>
      <c r="M844" s="39" t="s">
        <v>2892</v>
      </c>
      <c r="N844" s="39"/>
      <c r="O844" s="41"/>
      <c r="P844" s="38" t="s">
        <v>2980</v>
      </c>
      <c r="Q844" s="2" t="s">
        <v>2046</v>
      </c>
    </row>
    <row r="845" spans="1:17" s="76" customFormat="1" ht="31.5" x14ac:dyDescent="0.25">
      <c r="A845" s="72">
        <v>835</v>
      </c>
      <c r="B845" s="2" t="s">
        <v>1834</v>
      </c>
      <c r="C845" s="36" t="s">
        <v>647</v>
      </c>
      <c r="D845" s="42">
        <v>0.4</v>
      </c>
      <c r="E845" s="39">
        <v>210</v>
      </c>
      <c r="F845" s="39" t="s">
        <v>773</v>
      </c>
      <c r="G845" s="42"/>
      <c r="H845" s="39"/>
      <c r="I845" s="39"/>
      <c r="J845" s="41"/>
      <c r="K845" s="39"/>
      <c r="L845" s="39"/>
      <c r="M845" s="39" t="s">
        <v>2892</v>
      </c>
      <c r="N845" s="39"/>
      <c r="O845" s="41"/>
      <c r="P845" s="38" t="s">
        <v>2980</v>
      </c>
      <c r="Q845" s="2" t="s">
        <v>2046</v>
      </c>
    </row>
    <row r="846" spans="1:17" s="76" customFormat="1" ht="31.5" x14ac:dyDescent="0.25">
      <c r="A846" s="72">
        <v>836</v>
      </c>
      <c r="B846" s="2" t="s">
        <v>1835</v>
      </c>
      <c r="C846" s="36" t="s">
        <v>647</v>
      </c>
      <c r="D846" s="42">
        <v>0.4</v>
      </c>
      <c r="E846" s="39">
        <v>15</v>
      </c>
      <c r="F846" s="39" t="s">
        <v>773</v>
      </c>
      <c r="G846" s="42"/>
      <c r="H846" s="39"/>
      <c r="I846" s="39"/>
      <c r="J846" s="41"/>
      <c r="K846" s="39"/>
      <c r="L846" s="39"/>
      <c r="M846" s="39" t="s">
        <v>2892</v>
      </c>
      <c r="N846" s="39"/>
      <c r="O846" s="41"/>
      <c r="P846" s="38" t="s">
        <v>2980</v>
      </c>
      <c r="Q846" s="2" t="s">
        <v>2046</v>
      </c>
    </row>
    <row r="847" spans="1:17" s="76" customFormat="1" ht="31.5" x14ac:dyDescent="0.25">
      <c r="A847" s="72">
        <v>837</v>
      </c>
      <c r="B847" s="2" t="s">
        <v>1834</v>
      </c>
      <c r="C847" s="36" t="s">
        <v>647</v>
      </c>
      <c r="D847" s="42">
        <v>0.4</v>
      </c>
      <c r="E847" s="39">
        <v>210</v>
      </c>
      <c r="F847" s="39" t="s">
        <v>773</v>
      </c>
      <c r="G847" s="42"/>
      <c r="H847" s="39"/>
      <c r="I847" s="39"/>
      <c r="J847" s="41"/>
      <c r="K847" s="39"/>
      <c r="L847" s="39"/>
      <c r="M847" s="39" t="s">
        <v>2892</v>
      </c>
      <c r="N847" s="39"/>
      <c r="O847" s="41"/>
      <c r="P847" s="38" t="s">
        <v>2980</v>
      </c>
      <c r="Q847" s="2" t="s">
        <v>2046</v>
      </c>
    </row>
    <row r="848" spans="1:17" s="76" customFormat="1" ht="31.5" x14ac:dyDescent="0.25">
      <c r="A848" s="72">
        <v>838</v>
      </c>
      <c r="B848" s="2" t="s">
        <v>1834</v>
      </c>
      <c r="C848" s="36" t="s">
        <v>647</v>
      </c>
      <c r="D848" s="42">
        <v>0.4</v>
      </c>
      <c r="E848" s="39">
        <v>100</v>
      </c>
      <c r="F848" s="39" t="s">
        <v>773</v>
      </c>
      <c r="G848" s="42"/>
      <c r="H848" s="39"/>
      <c r="I848" s="39"/>
      <c r="J848" s="41"/>
      <c r="K848" s="39"/>
      <c r="L848" s="39"/>
      <c r="M848" s="39" t="s">
        <v>2892</v>
      </c>
      <c r="N848" s="39"/>
      <c r="O848" s="41"/>
      <c r="P848" s="38" t="s">
        <v>2980</v>
      </c>
      <c r="Q848" s="2" t="s">
        <v>2046</v>
      </c>
    </row>
    <row r="849" spans="1:17" s="76" customFormat="1" ht="31.5" x14ac:dyDescent="0.25">
      <c r="A849" s="72">
        <v>839</v>
      </c>
      <c r="B849" s="2" t="s">
        <v>1834</v>
      </c>
      <c r="C849" s="36" t="s">
        <v>647</v>
      </c>
      <c r="D849" s="42">
        <v>0.4</v>
      </c>
      <c r="E849" s="39">
        <v>100</v>
      </c>
      <c r="F849" s="39" t="s">
        <v>773</v>
      </c>
      <c r="G849" s="42"/>
      <c r="H849" s="39"/>
      <c r="I849" s="39"/>
      <c r="J849" s="41"/>
      <c r="K849" s="39"/>
      <c r="L849" s="39"/>
      <c r="M849" s="39" t="s">
        <v>2892</v>
      </c>
      <c r="N849" s="39"/>
      <c r="O849" s="41"/>
      <c r="P849" s="38" t="s">
        <v>2980</v>
      </c>
      <c r="Q849" s="2" t="s">
        <v>2046</v>
      </c>
    </row>
    <row r="850" spans="1:17" s="76" customFormat="1" ht="31.5" x14ac:dyDescent="0.25">
      <c r="A850" s="72">
        <v>840</v>
      </c>
      <c r="B850" s="2" t="s">
        <v>1835</v>
      </c>
      <c r="C850" s="36" t="s">
        <v>647</v>
      </c>
      <c r="D850" s="42">
        <v>0.4</v>
      </c>
      <c r="E850" s="39">
        <v>15</v>
      </c>
      <c r="F850" s="39" t="s">
        <v>773</v>
      </c>
      <c r="G850" s="42"/>
      <c r="H850" s="39"/>
      <c r="I850" s="39"/>
      <c r="J850" s="41"/>
      <c r="K850" s="39"/>
      <c r="L850" s="39"/>
      <c r="M850" s="39" t="s">
        <v>2892</v>
      </c>
      <c r="N850" s="39"/>
      <c r="O850" s="41"/>
      <c r="P850" s="38" t="s">
        <v>2980</v>
      </c>
      <c r="Q850" s="2" t="s">
        <v>2046</v>
      </c>
    </row>
    <row r="851" spans="1:17" s="76" customFormat="1" ht="31.5" x14ac:dyDescent="0.25">
      <c r="A851" s="72">
        <v>841</v>
      </c>
      <c r="B851" s="2" t="s">
        <v>1834</v>
      </c>
      <c r="C851" s="36" t="s">
        <v>647</v>
      </c>
      <c r="D851" s="42">
        <v>0.4</v>
      </c>
      <c r="E851" s="39">
        <v>165</v>
      </c>
      <c r="F851" s="39" t="s">
        <v>773</v>
      </c>
      <c r="G851" s="42"/>
      <c r="H851" s="39"/>
      <c r="I851" s="39"/>
      <c r="J851" s="41"/>
      <c r="K851" s="39"/>
      <c r="L851" s="39"/>
      <c r="M851" s="39" t="s">
        <v>2892</v>
      </c>
      <c r="N851" s="39"/>
      <c r="O851" s="41"/>
      <c r="P851" s="38" t="s">
        <v>2980</v>
      </c>
      <c r="Q851" s="2" t="s">
        <v>2046</v>
      </c>
    </row>
    <row r="852" spans="1:17" s="76" customFormat="1" ht="31.5" x14ac:dyDescent="0.25">
      <c r="A852" s="72">
        <v>842</v>
      </c>
      <c r="B852" s="2" t="s">
        <v>1834</v>
      </c>
      <c r="C852" s="36" t="s">
        <v>647</v>
      </c>
      <c r="D852" s="42">
        <v>0.4</v>
      </c>
      <c r="E852" s="39">
        <v>120</v>
      </c>
      <c r="F852" s="39" t="s">
        <v>773</v>
      </c>
      <c r="G852" s="42"/>
      <c r="H852" s="39"/>
      <c r="I852" s="39"/>
      <c r="J852" s="41"/>
      <c r="K852" s="39"/>
      <c r="L852" s="39"/>
      <c r="M852" s="39" t="s">
        <v>2892</v>
      </c>
      <c r="N852" s="39"/>
      <c r="O852" s="41"/>
      <c r="P852" s="38" t="s">
        <v>2980</v>
      </c>
      <c r="Q852" s="2" t="s">
        <v>2046</v>
      </c>
    </row>
    <row r="853" spans="1:17" s="76" customFormat="1" ht="31.5" x14ac:dyDescent="0.25">
      <c r="A853" s="72">
        <v>843</v>
      </c>
      <c r="B853" s="2" t="s">
        <v>1834</v>
      </c>
      <c r="C853" s="36" t="s">
        <v>647</v>
      </c>
      <c r="D853" s="42">
        <v>0.4</v>
      </c>
      <c r="E853" s="39">
        <v>165</v>
      </c>
      <c r="F853" s="39" t="s">
        <v>773</v>
      </c>
      <c r="G853" s="42"/>
      <c r="H853" s="39"/>
      <c r="I853" s="39"/>
      <c r="J853" s="41"/>
      <c r="K853" s="39"/>
      <c r="L853" s="39"/>
      <c r="M853" s="39" t="s">
        <v>2892</v>
      </c>
      <c r="N853" s="39"/>
      <c r="O853" s="41"/>
      <c r="P853" s="38" t="s">
        <v>2980</v>
      </c>
      <c r="Q853" s="2" t="s">
        <v>2046</v>
      </c>
    </row>
    <row r="854" spans="1:17" s="76" customFormat="1" ht="31.5" x14ac:dyDescent="0.25">
      <c r="A854" s="72">
        <v>844</v>
      </c>
      <c r="B854" s="2" t="s">
        <v>1834</v>
      </c>
      <c r="C854" s="36" t="s">
        <v>647</v>
      </c>
      <c r="D854" s="42">
        <v>0.4</v>
      </c>
      <c r="E854" s="39">
        <v>120</v>
      </c>
      <c r="F854" s="39" t="s">
        <v>773</v>
      </c>
      <c r="G854" s="42"/>
      <c r="H854" s="39"/>
      <c r="I854" s="39"/>
      <c r="J854" s="41"/>
      <c r="K854" s="39"/>
      <c r="L854" s="39"/>
      <c r="M854" s="39" t="s">
        <v>2892</v>
      </c>
      <c r="N854" s="39"/>
      <c r="O854" s="41"/>
      <c r="P854" s="38" t="s">
        <v>2980</v>
      </c>
      <c r="Q854" s="2" t="s">
        <v>2046</v>
      </c>
    </row>
    <row r="855" spans="1:17" s="76" customFormat="1" ht="31.5" x14ac:dyDescent="0.25">
      <c r="A855" s="72">
        <v>845</v>
      </c>
      <c r="B855" s="2" t="s">
        <v>1836</v>
      </c>
      <c r="C855" s="36" t="s">
        <v>2063</v>
      </c>
      <c r="D855" s="42">
        <v>0.4</v>
      </c>
      <c r="E855" s="39">
        <v>24</v>
      </c>
      <c r="F855" s="39" t="s">
        <v>456</v>
      </c>
      <c r="G855" s="42"/>
      <c r="H855" s="44">
        <v>44197</v>
      </c>
      <c r="I855" s="39">
        <f>ROUND(_xlfn.DAYS("01.01.2025",H855)/30.416,0)</f>
        <v>48</v>
      </c>
      <c r="J855" s="41"/>
      <c r="K855" s="39"/>
      <c r="L855" s="39"/>
      <c r="M855" s="39" t="s">
        <v>2892</v>
      </c>
      <c r="N855" s="38">
        <v>156</v>
      </c>
      <c r="O855" s="41">
        <f>J855/N855</f>
        <v>0</v>
      </c>
      <c r="P855" s="38" t="s">
        <v>2980</v>
      </c>
      <c r="Q855" s="43" t="s">
        <v>434</v>
      </c>
    </row>
    <row r="856" spans="1:17" s="76" customFormat="1" ht="31.5" x14ac:dyDescent="0.25">
      <c r="A856" s="72">
        <v>846</v>
      </c>
      <c r="B856" s="2" t="s">
        <v>1837</v>
      </c>
      <c r="C856" s="36" t="s">
        <v>2064</v>
      </c>
      <c r="D856" s="42">
        <v>0.4</v>
      </c>
      <c r="E856" s="39">
        <v>150</v>
      </c>
      <c r="F856" s="39" t="s">
        <v>459</v>
      </c>
      <c r="G856" s="42"/>
      <c r="H856" s="23">
        <v>44756</v>
      </c>
      <c r="I856" s="39">
        <f>ROUND(_xlfn.DAYS("01.01.2025",H856)/30.416,0)</f>
        <v>30</v>
      </c>
      <c r="J856" s="41"/>
      <c r="K856" s="39"/>
      <c r="L856" s="39"/>
      <c r="M856" s="39" t="s">
        <v>2892</v>
      </c>
      <c r="N856" s="39">
        <v>180</v>
      </c>
      <c r="O856" s="41">
        <f>J856/N856</f>
        <v>0</v>
      </c>
      <c r="P856" s="38" t="s">
        <v>2980</v>
      </c>
      <c r="Q856" s="43" t="s">
        <v>434</v>
      </c>
    </row>
    <row r="857" spans="1:17" s="76" customFormat="1" ht="31.5" x14ac:dyDescent="0.25">
      <c r="A857" s="72">
        <v>847</v>
      </c>
      <c r="B857" s="2" t="s">
        <v>1838</v>
      </c>
      <c r="C857" s="36" t="s">
        <v>2229</v>
      </c>
      <c r="D857" s="42">
        <v>0.4</v>
      </c>
      <c r="E857" s="39">
        <v>128</v>
      </c>
      <c r="F857" s="39" t="s">
        <v>2065</v>
      </c>
      <c r="G857" s="42"/>
      <c r="H857" s="39"/>
      <c r="I857" s="39"/>
      <c r="J857" s="41"/>
      <c r="K857" s="39"/>
      <c r="L857" s="39"/>
      <c r="M857" s="39" t="s">
        <v>2892</v>
      </c>
      <c r="N857" s="39"/>
      <c r="O857" s="41"/>
      <c r="P857" s="38" t="s">
        <v>2980</v>
      </c>
      <c r="Q857" s="43" t="s">
        <v>434</v>
      </c>
    </row>
    <row r="858" spans="1:17" s="76" customFormat="1" ht="31.5" x14ac:dyDescent="0.25">
      <c r="A858" s="72">
        <v>848</v>
      </c>
      <c r="B858" s="2" t="s">
        <v>1839</v>
      </c>
      <c r="C858" s="36" t="s">
        <v>2077</v>
      </c>
      <c r="D858" s="42">
        <v>0.4</v>
      </c>
      <c r="E858" s="39">
        <v>1848</v>
      </c>
      <c r="F858" s="39" t="s">
        <v>2103</v>
      </c>
      <c r="G858" s="42"/>
      <c r="H858" s="39"/>
      <c r="I858" s="39"/>
      <c r="J858" s="41"/>
      <c r="K858" s="39"/>
      <c r="L858" s="39"/>
      <c r="M858" s="39" t="s">
        <v>2892</v>
      </c>
      <c r="N858" s="39"/>
      <c r="O858" s="41"/>
      <c r="P858" s="38" t="s">
        <v>2980</v>
      </c>
      <c r="Q858" s="43" t="s">
        <v>434</v>
      </c>
    </row>
    <row r="859" spans="1:17" s="76" customFormat="1" ht="31.5" x14ac:dyDescent="0.25">
      <c r="A859" s="72">
        <v>849</v>
      </c>
      <c r="B859" s="2" t="s">
        <v>1840</v>
      </c>
      <c r="C859" s="36" t="s">
        <v>2079</v>
      </c>
      <c r="D859" s="42">
        <v>0.4</v>
      </c>
      <c r="E859" s="39">
        <v>648</v>
      </c>
      <c r="F859" s="39" t="s">
        <v>2080</v>
      </c>
      <c r="G859" s="42"/>
      <c r="H859" s="23">
        <v>43691</v>
      </c>
      <c r="I859" s="39">
        <f>ROUND(_xlfn.DAYS("01.01.2025",H859)/30.416,0)</f>
        <v>65</v>
      </c>
      <c r="J859" s="41">
        <v>2206338</v>
      </c>
      <c r="K859" s="39"/>
      <c r="L859" s="39"/>
      <c r="M859" s="39" t="s">
        <v>2892</v>
      </c>
      <c r="N859" s="39">
        <v>156</v>
      </c>
      <c r="O859" s="41">
        <f>J859/N859</f>
        <v>14143.192307692309</v>
      </c>
      <c r="P859" s="38" t="s">
        <v>2980</v>
      </c>
      <c r="Q859" s="43" t="s">
        <v>434</v>
      </c>
    </row>
    <row r="860" spans="1:17" s="76" customFormat="1" ht="31.5" x14ac:dyDescent="0.25">
      <c r="A860" s="72">
        <v>850</v>
      </c>
      <c r="B860" s="2" t="s">
        <v>1841</v>
      </c>
      <c r="C860" s="98" t="s">
        <v>2079</v>
      </c>
      <c r="D860" s="42">
        <v>0.4</v>
      </c>
      <c r="E860" s="39">
        <v>940</v>
      </c>
      <c r="F860" s="103" t="s">
        <v>2083</v>
      </c>
      <c r="G860" s="42"/>
      <c r="H860" s="101">
        <v>44221</v>
      </c>
      <c r="I860" s="98">
        <v>39</v>
      </c>
      <c r="J860" s="97">
        <v>2137000.17</v>
      </c>
      <c r="K860" s="39"/>
      <c r="L860" s="39"/>
      <c r="M860" s="39" t="s">
        <v>2892</v>
      </c>
      <c r="N860" s="98">
        <v>156</v>
      </c>
      <c r="O860" s="97">
        <f>J860/N860</f>
        <v>13698.719038461539</v>
      </c>
      <c r="P860" s="38" t="s">
        <v>2980</v>
      </c>
      <c r="Q860" s="43" t="s">
        <v>434</v>
      </c>
    </row>
    <row r="861" spans="1:17" s="76" customFormat="1" ht="31.5" x14ac:dyDescent="0.25">
      <c r="A861" s="72">
        <v>851</v>
      </c>
      <c r="B861" s="2" t="s">
        <v>1841</v>
      </c>
      <c r="C861" s="98"/>
      <c r="D861" s="42">
        <v>0.4</v>
      </c>
      <c r="E861" s="39">
        <v>470</v>
      </c>
      <c r="F861" s="103"/>
      <c r="G861" s="42"/>
      <c r="H861" s="98"/>
      <c r="I861" s="98"/>
      <c r="J861" s="97"/>
      <c r="K861" s="39"/>
      <c r="L861" s="39"/>
      <c r="M861" s="39" t="s">
        <v>2892</v>
      </c>
      <c r="N861" s="98"/>
      <c r="O861" s="98"/>
      <c r="P861" s="38" t="s">
        <v>2980</v>
      </c>
      <c r="Q861" s="43" t="s">
        <v>434</v>
      </c>
    </row>
    <row r="862" spans="1:17" s="76" customFormat="1" ht="31.5" x14ac:dyDescent="0.25">
      <c r="A862" s="72">
        <v>852</v>
      </c>
      <c r="B862" s="2" t="s">
        <v>1842</v>
      </c>
      <c r="C862" s="98" t="s">
        <v>2082</v>
      </c>
      <c r="D862" s="42">
        <v>0.4</v>
      </c>
      <c r="E862" s="39">
        <v>1000</v>
      </c>
      <c r="F862" s="103" t="s">
        <v>2084</v>
      </c>
      <c r="G862" s="42"/>
      <c r="H862" s="101">
        <v>44176</v>
      </c>
      <c r="I862" s="98">
        <v>39</v>
      </c>
      <c r="J862" s="97">
        <v>2249200.35</v>
      </c>
      <c r="K862" s="39"/>
      <c r="L862" s="39"/>
      <c r="M862" s="39" t="s">
        <v>2892</v>
      </c>
      <c r="N862" s="98">
        <v>156</v>
      </c>
      <c r="O862" s="97">
        <f>J862/N862</f>
        <v>14417.950961538461</v>
      </c>
      <c r="P862" s="38" t="s">
        <v>2980</v>
      </c>
      <c r="Q862" s="43" t="s">
        <v>434</v>
      </c>
    </row>
    <row r="863" spans="1:17" s="76" customFormat="1" ht="31.5" x14ac:dyDescent="0.25">
      <c r="A863" s="72">
        <v>853</v>
      </c>
      <c r="B863" s="2" t="s">
        <v>1842</v>
      </c>
      <c r="C863" s="98"/>
      <c r="D863" s="42">
        <v>0.4</v>
      </c>
      <c r="E863" s="39">
        <v>500</v>
      </c>
      <c r="F863" s="103"/>
      <c r="G863" s="42"/>
      <c r="H863" s="98"/>
      <c r="I863" s="98"/>
      <c r="J863" s="97"/>
      <c r="K863" s="39"/>
      <c r="L863" s="39"/>
      <c r="M863" s="39" t="s">
        <v>2892</v>
      </c>
      <c r="N863" s="98"/>
      <c r="O863" s="98"/>
      <c r="P863" s="38" t="s">
        <v>2980</v>
      </c>
      <c r="Q863" s="43" t="s">
        <v>434</v>
      </c>
    </row>
    <row r="864" spans="1:17" s="76" customFormat="1" ht="31.5" x14ac:dyDescent="0.25">
      <c r="A864" s="72">
        <v>854</v>
      </c>
      <c r="B864" s="2" t="s">
        <v>1843</v>
      </c>
      <c r="C864" s="98" t="s">
        <v>2082</v>
      </c>
      <c r="D864" s="42">
        <v>0.4</v>
      </c>
      <c r="E864" s="39">
        <v>570</v>
      </c>
      <c r="F864" s="103" t="s">
        <v>2085</v>
      </c>
      <c r="G864" s="42"/>
      <c r="H864" s="98" t="s">
        <v>3020</v>
      </c>
      <c r="I864" s="98">
        <v>39</v>
      </c>
      <c r="J864" s="97">
        <v>1979878.67</v>
      </c>
      <c r="K864" s="39"/>
      <c r="L864" s="39"/>
      <c r="M864" s="39" t="s">
        <v>2892</v>
      </c>
      <c r="N864" s="98">
        <v>156</v>
      </c>
      <c r="O864" s="97">
        <f>J864/N864</f>
        <v>12691.529935897435</v>
      </c>
      <c r="P864" s="38" t="s">
        <v>2980</v>
      </c>
      <c r="Q864" s="43" t="s">
        <v>434</v>
      </c>
    </row>
    <row r="865" spans="1:17" s="76" customFormat="1" ht="31.5" x14ac:dyDescent="0.25">
      <c r="A865" s="72">
        <v>855</v>
      </c>
      <c r="B865" s="2" t="s">
        <v>1843</v>
      </c>
      <c r="C865" s="98"/>
      <c r="D865" s="42">
        <v>0.4</v>
      </c>
      <c r="E865" s="39">
        <v>390</v>
      </c>
      <c r="F865" s="103"/>
      <c r="G865" s="42"/>
      <c r="H865" s="98"/>
      <c r="I865" s="98"/>
      <c r="J865" s="97"/>
      <c r="K865" s="39"/>
      <c r="L865" s="39"/>
      <c r="M865" s="39" t="s">
        <v>2892</v>
      </c>
      <c r="N865" s="98"/>
      <c r="O865" s="98"/>
      <c r="P865" s="38" t="s">
        <v>2980</v>
      </c>
      <c r="Q865" s="43" t="s">
        <v>434</v>
      </c>
    </row>
    <row r="866" spans="1:17" s="76" customFormat="1" ht="31.5" x14ac:dyDescent="0.25">
      <c r="A866" s="72">
        <v>856</v>
      </c>
      <c r="B866" s="2" t="s">
        <v>1843</v>
      </c>
      <c r="C866" s="98"/>
      <c r="D866" s="42">
        <v>0.4</v>
      </c>
      <c r="E866" s="39">
        <v>180</v>
      </c>
      <c r="F866" s="103"/>
      <c r="G866" s="42"/>
      <c r="H866" s="98"/>
      <c r="I866" s="98"/>
      <c r="J866" s="97"/>
      <c r="K866" s="39"/>
      <c r="L866" s="39"/>
      <c r="M866" s="39" t="s">
        <v>2892</v>
      </c>
      <c r="N866" s="98"/>
      <c r="O866" s="98"/>
      <c r="P866" s="38" t="s">
        <v>2980</v>
      </c>
      <c r="Q866" s="43" t="s">
        <v>434</v>
      </c>
    </row>
    <row r="867" spans="1:17" s="76" customFormat="1" ht="31.5" x14ac:dyDescent="0.25">
      <c r="A867" s="72">
        <v>857</v>
      </c>
      <c r="B867" s="2" t="s">
        <v>1843</v>
      </c>
      <c r="C867" s="98"/>
      <c r="D867" s="42">
        <v>0.4</v>
      </c>
      <c r="E867" s="39">
        <v>180</v>
      </c>
      <c r="F867" s="103"/>
      <c r="G867" s="42"/>
      <c r="H867" s="98"/>
      <c r="I867" s="98"/>
      <c r="J867" s="97"/>
      <c r="K867" s="39"/>
      <c r="L867" s="39"/>
      <c r="M867" s="39" t="s">
        <v>2892</v>
      </c>
      <c r="N867" s="98"/>
      <c r="O867" s="98"/>
      <c r="P867" s="38" t="s">
        <v>2980</v>
      </c>
      <c r="Q867" s="43" t="s">
        <v>434</v>
      </c>
    </row>
    <row r="868" spans="1:17" s="76" customFormat="1" ht="31.5" x14ac:dyDescent="0.25">
      <c r="A868" s="72">
        <v>858</v>
      </c>
      <c r="B868" s="2" t="s">
        <v>1844</v>
      </c>
      <c r="C868" s="98" t="s">
        <v>2088</v>
      </c>
      <c r="D868" s="42">
        <v>0.4</v>
      </c>
      <c r="E868" s="39">
        <v>470</v>
      </c>
      <c r="F868" s="103" t="s">
        <v>2087</v>
      </c>
      <c r="G868" s="42"/>
      <c r="H868" s="101">
        <v>44279</v>
      </c>
      <c r="I868" s="98">
        <v>39</v>
      </c>
      <c r="J868" s="97">
        <v>819500</v>
      </c>
      <c r="K868" s="39"/>
      <c r="L868" s="39"/>
      <c r="M868" s="39" t="s">
        <v>2892</v>
      </c>
      <c r="N868" s="98">
        <v>156</v>
      </c>
      <c r="O868" s="97">
        <f>J868/N868</f>
        <v>5253.2051282051279</v>
      </c>
      <c r="P868" s="38" t="s">
        <v>2980</v>
      </c>
      <c r="Q868" s="43" t="s">
        <v>434</v>
      </c>
    </row>
    <row r="869" spans="1:17" s="76" customFormat="1" ht="31.5" x14ac:dyDescent="0.25">
      <c r="A869" s="72">
        <v>859</v>
      </c>
      <c r="B869" s="2" t="s">
        <v>1844</v>
      </c>
      <c r="C869" s="98"/>
      <c r="D869" s="42">
        <v>0.4</v>
      </c>
      <c r="E869" s="39">
        <v>178</v>
      </c>
      <c r="F869" s="103"/>
      <c r="G869" s="42"/>
      <c r="H869" s="98"/>
      <c r="I869" s="98"/>
      <c r="J869" s="97"/>
      <c r="K869" s="39"/>
      <c r="L869" s="39"/>
      <c r="M869" s="39" t="s">
        <v>2892</v>
      </c>
      <c r="N869" s="98"/>
      <c r="O869" s="98"/>
      <c r="P869" s="38" t="s">
        <v>2980</v>
      </c>
      <c r="Q869" s="43" t="s">
        <v>434</v>
      </c>
    </row>
    <row r="870" spans="1:17" s="76" customFormat="1" ht="31.5" x14ac:dyDescent="0.25">
      <c r="A870" s="72">
        <v>860</v>
      </c>
      <c r="B870" s="2" t="s">
        <v>1845</v>
      </c>
      <c r="C870" s="36" t="s">
        <v>266</v>
      </c>
      <c r="D870" s="42">
        <v>0.4</v>
      </c>
      <c r="E870" s="39">
        <v>522</v>
      </c>
      <c r="F870" s="39" t="s">
        <v>2089</v>
      </c>
      <c r="G870" s="42"/>
      <c r="H870" s="23">
        <v>43893</v>
      </c>
      <c r="I870" s="39">
        <f>ROUND(_xlfn.DAYS("01.01.2025",H870)/30.416,0)</f>
        <v>58</v>
      </c>
      <c r="J870" s="41">
        <v>219625</v>
      </c>
      <c r="K870" s="39"/>
      <c r="L870" s="39"/>
      <c r="M870" s="39" t="s">
        <v>2892</v>
      </c>
      <c r="N870" s="39">
        <v>121</v>
      </c>
      <c r="O870" s="41">
        <f>J870/N870</f>
        <v>1815.0826446280992</v>
      </c>
      <c r="P870" s="38" t="s">
        <v>2980</v>
      </c>
      <c r="Q870" s="43" t="s">
        <v>434</v>
      </c>
    </row>
    <row r="871" spans="1:17" s="76" customFormat="1" ht="31.5" x14ac:dyDescent="0.25">
      <c r="A871" s="72">
        <v>861</v>
      </c>
      <c r="B871" s="2" t="s">
        <v>1846</v>
      </c>
      <c r="C871" s="98" t="s">
        <v>2088</v>
      </c>
      <c r="D871" s="42">
        <v>0.4</v>
      </c>
      <c r="E871" s="39">
        <v>790</v>
      </c>
      <c r="F871" s="103" t="s">
        <v>2090</v>
      </c>
      <c r="G871" s="42"/>
      <c r="H871" s="101">
        <v>44125</v>
      </c>
      <c r="I871" s="98">
        <v>39</v>
      </c>
      <c r="J871" s="97">
        <v>5364561.91</v>
      </c>
      <c r="K871" s="39"/>
      <c r="L871" s="39"/>
      <c r="M871" s="39" t="s">
        <v>2892</v>
      </c>
      <c r="N871" s="98">
        <v>156</v>
      </c>
      <c r="O871" s="97">
        <f>J871/N871</f>
        <v>34388.217371794875</v>
      </c>
      <c r="P871" s="38" t="s">
        <v>2980</v>
      </c>
      <c r="Q871" s="43" t="s">
        <v>434</v>
      </c>
    </row>
    <row r="872" spans="1:17" s="76" customFormat="1" ht="31.5" x14ac:dyDescent="0.25">
      <c r="A872" s="72">
        <v>862</v>
      </c>
      <c r="B872" s="2" t="s">
        <v>1846</v>
      </c>
      <c r="C872" s="98"/>
      <c r="D872" s="42">
        <v>0.4</v>
      </c>
      <c r="E872" s="39">
        <v>2020</v>
      </c>
      <c r="F872" s="103"/>
      <c r="G872" s="42"/>
      <c r="H872" s="98"/>
      <c r="I872" s="98"/>
      <c r="J872" s="97"/>
      <c r="K872" s="39"/>
      <c r="L872" s="39"/>
      <c r="M872" s="39" t="s">
        <v>2892</v>
      </c>
      <c r="N872" s="98"/>
      <c r="O872" s="98"/>
      <c r="P872" s="38" t="s">
        <v>2980</v>
      </c>
      <c r="Q872" s="43" t="s">
        <v>434</v>
      </c>
    </row>
    <row r="873" spans="1:17" s="76" customFormat="1" ht="31.5" x14ac:dyDescent="0.25">
      <c r="A873" s="72">
        <v>863</v>
      </c>
      <c r="B873" s="2" t="s">
        <v>1846</v>
      </c>
      <c r="C873" s="98"/>
      <c r="D873" s="42">
        <v>0.4</v>
      </c>
      <c r="E873" s="39">
        <v>290</v>
      </c>
      <c r="F873" s="103"/>
      <c r="G873" s="42"/>
      <c r="H873" s="98"/>
      <c r="I873" s="98"/>
      <c r="J873" s="97"/>
      <c r="K873" s="39"/>
      <c r="L873" s="39"/>
      <c r="M873" s="39" t="s">
        <v>2892</v>
      </c>
      <c r="N873" s="98"/>
      <c r="O873" s="98"/>
      <c r="P873" s="38" t="s">
        <v>2980</v>
      </c>
      <c r="Q873" s="43" t="s">
        <v>434</v>
      </c>
    </row>
    <row r="874" spans="1:17" s="76" customFormat="1" ht="31.5" x14ac:dyDescent="0.25">
      <c r="A874" s="72">
        <v>864</v>
      </c>
      <c r="B874" s="2" t="s">
        <v>1846</v>
      </c>
      <c r="C874" s="98"/>
      <c r="D874" s="42">
        <v>0.4</v>
      </c>
      <c r="E874" s="39">
        <v>440</v>
      </c>
      <c r="F874" s="103"/>
      <c r="G874" s="42"/>
      <c r="H874" s="98"/>
      <c r="I874" s="98"/>
      <c r="J874" s="97"/>
      <c r="K874" s="39"/>
      <c r="L874" s="39"/>
      <c r="M874" s="39" t="s">
        <v>2892</v>
      </c>
      <c r="N874" s="98"/>
      <c r="O874" s="98"/>
      <c r="P874" s="38" t="s">
        <v>2980</v>
      </c>
      <c r="Q874" s="43" t="s">
        <v>434</v>
      </c>
    </row>
    <row r="875" spans="1:17" s="76" customFormat="1" ht="31.5" x14ac:dyDescent="0.25">
      <c r="A875" s="72">
        <v>865</v>
      </c>
      <c r="B875" s="2" t="s">
        <v>1847</v>
      </c>
      <c r="C875" s="98" t="s">
        <v>2091</v>
      </c>
      <c r="D875" s="42">
        <v>0.4</v>
      </c>
      <c r="E875" s="39">
        <v>800</v>
      </c>
      <c r="F875" s="103" t="s">
        <v>2092</v>
      </c>
      <c r="G875" s="42"/>
      <c r="H875" s="101">
        <v>44131</v>
      </c>
      <c r="I875" s="98">
        <v>39</v>
      </c>
      <c r="J875" s="97">
        <v>4766219.24</v>
      </c>
      <c r="K875" s="39"/>
      <c r="L875" s="39"/>
      <c r="M875" s="39" t="s">
        <v>2892</v>
      </c>
      <c r="N875" s="98">
        <v>156</v>
      </c>
      <c r="O875" s="97">
        <f>J875/N875</f>
        <v>30552.687435897438</v>
      </c>
      <c r="P875" s="38" t="s">
        <v>2980</v>
      </c>
      <c r="Q875" s="43" t="s">
        <v>434</v>
      </c>
    </row>
    <row r="876" spans="1:17" s="76" customFormat="1" ht="31.5" x14ac:dyDescent="0.25">
      <c r="A876" s="72">
        <v>866</v>
      </c>
      <c r="B876" s="2" t="s">
        <v>1847</v>
      </c>
      <c r="C876" s="98"/>
      <c r="D876" s="42">
        <v>0.4</v>
      </c>
      <c r="E876" s="39">
        <v>930</v>
      </c>
      <c r="F876" s="103"/>
      <c r="G876" s="42"/>
      <c r="H876" s="98"/>
      <c r="I876" s="98"/>
      <c r="J876" s="97"/>
      <c r="K876" s="39"/>
      <c r="L876" s="39"/>
      <c r="M876" s="39" t="s">
        <v>2892</v>
      </c>
      <c r="N876" s="98"/>
      <c r="O876" s="98"/>
      <c r="P876" s="38" t="s">
        <v>2980</v>
      </c>
      <c r="Q876" s="43" t="s">
        <v>434</v>
      </c>
    </row>
    <row r="877" spans="1:17" s="76" customFormat="1" ht="31.5" x14ac:dyDescent="0.25">
      <c r="A877" s="72">
        <v>867</v>
      </c>
      <c r="B877" s="2" t="s">
        <v>1847</v>
      </c>
      <c r="C877" s="98"/>
      <c r="D877" s="42">
        <v>0.4</v>
      </c>
      <c r="E877" s="39">
        <v>710</v>
      </c>
      <c r="F877" s="103"/>
      <c r="G877" s="42"/>
      <c r="H877" s="98"/>
      <c r="I877" s="98"/>
      <c r="J877" s="97"/>
      <c r="K877" s="39"/>
      <c r="L877" s="39"/>
      <c r="M877" s="39" t="s">
        <v>2892</v>
      </c>
      <c r="N877" s="98"/>
      <c r="O877" s="98"/>
      <c r="P877" s="38" t="s">
        <v>2980</v>
      </c>
      <c r="Q877" s="43" t="s">
        <v>434</v>
      </c>
    </row>
    <row r="878" spans="1:17" s="76" customFormat="1" ht="31.5" x14ac:dyDescent="0.25">
      <c r="A878" s="72">
        <v>868</v>
      </c>
      <c r="B878" s="2" t="s">
        <v>1847</v>
      </c>
      <c r="C878" s="98"/>
      <c r="D878" s="42">
        <v>0.4</v>
      </c>
      <c r="E878" s="39">
        <v>740</v>
      </c>
      <c r="F878" s="103"/>
      <c r="G878" s="42"/>
      <c r="H878" s="98"/>
      <c r="I878" s="98"/>
      <c r="J878" s="97"/>
      <c r="K878" s="39"/>
      <c r="L878" s="39"/>
      <c r="M878" s="39" t="s">
        <v>2892</v>
      </c>
      <c r="N878" s="98"/>
      <c r="O878" s="98"/>
      <c r="P878" s="38" t="s">
        <v>2980</v>
      </c>
      <c r="Q878" s="43" t="s">
        <v>434</v>
      </c>
    </row>
    <row r="879" spans="1:17" s="76" customFormat="1" ht="31.5" x14ac:dyDescent="0.25">
      <c r="A879" s="72">
        <v>869</v>
      </c>
      <c r="B879" s="2" t="s">
        <v>1848</v>
      </c>
      <c r="C879" s="36" t="s">
        <v>480</v>
      </c>
      <c r="D879" s="42">
        <v>0.4</v>
      </c>
      <c r="E879" s="39">
        <v>169</v>
      </c>
      <c r="F879" s="39" t="s">
        <v>2093</v>
      </c>
      <c r="G879" s="42"/>
      <c r="H879" s="23">
        <v>44754</v>
      </c>
      <c r="I879" s="39">
        <f>ROUND(_xlfn.DAYS("01.01.2025",H879)/30.416,0)</f>
        <v>30</v>
      </c>
      <c r="J879" s="41">
        <v>75366</v>
      </c>
      <c r="K879" s="39"/>
      <c r="L879" s="39"/>
      <c r="M879" s="39" t="s">
        <v>2892</v>
      </c>
      <c r="N879" s="39">
        <v>180</v>
      </c>
      <c r="O879" s="41">
        <f>J879/N879</f>
        <v>418.7</v>
      </c>
      <c r="P879" s="38" t="s">
        <v>2980</v>
      </c>
      <c r="Q879" s="43" t="s">
        <v>434</v>
      </c>
    </row>
    <row r="880" spans="1:17" s="76" customFormat="1" ht="31.5" x14ac:dyDescent="0.25">
      <c r="A880" s="72">
        <v>870</v>
      </c>
      <c r="B880" s="2" t="s">
        <v>1849</v>
      </c>
      <c r="C880" s="98" t="s">
        <v>266</v>
      </c>
      <c r="D880" s="42">
        <v>0.4</v>
      </c>
      <c r="E880" s="39">
        <v>5660</v>
      </c>
      <c r="F880" s="103" t="s">
        <v>2094</v>
      </c>
      <c r="G880" s="42"/>
      <c r="H880" s="101">
        <v>43846</v>
      </c>
      <c r="I880" s="98">
        <v>39</v>
      </c>
      <c r="J880" s="97">
        <v>3432247.2</v>
      </c>
      <c r="K880" s="39"/>
      <c r="L880" s="39"/>
      <c r="M880" s="39" t="s">
        <v>2892</v>
      </c>
      <c r="N880" s="98">
        <v>121</v>
      </c>
      <c r="O880" s="97">
        <f>J880/N880</f>
        <v>28365.679338842976</v>
      </c>
      <c r="P880" s="38" t="s">
        <v>2980</v>
      </c>
      <c r="Q880" s="43" t="s">
        <v>434</v>
      </c>
    </row>
    <row r="881" spans="1:17" s="76" customFormat="1" ht="31.5" x14ac:dyDescent="0.25">
      <c r="A881" s="72">
        <v>871</v>
      </c>
      <c r="B881" s="2" t="s">
        <v>1849</v>
      </c>
      <c r="C881" s="98"/>
      <c r="D881" s="42">
        <v>0.4</v>
      </c>
      <c r="E881" s="39">
        <v>2009.9999999999998</v>
      </c>
      <c r="F881" s="103"/>
      <c r="G881" s="42"/>
      <c r="H881" s="98"/>
      <c r="I881" s="98"/>
      <c r="J881" s="97"/>
      <c r="K881" s="39"/>
      <c r="L881" s="39"/>
      <c r="M881" s="39" t="s">
        <v>2892</v>
      </c>
      <c r="N881" s="98"/>
      <c r="O881" s="98"/>
      <c r="P881" s="38" t="s">
        <v>2980</v>
      </c>
      <c r="Q881" s="43" t="s">
        <v>434</v>
      </c>
    </row>
    <row r="882" spans="1:17" s="76" customFormat="1" ht="31.5" x14ac:dyDescent="0.25">
      <c r="A882" s="72">
        <v>872</v>
      </c>
      <c r="B882" s="2" t="s">
        <v>1849</v>
      </c>
      <c r="C882" s="98"/>
      <c r="D882" s="42">
        <v>0.4</v>
      </c>
      <c r="E882" s="39">
        <v>330</v>
      </c>
      <c r="F882" s="103"/>
      <c r="G882" s="42"/>
      <c r="H882" s="98"/>
      <c r="I882" s="98"/>
      <c r="J882" s="97"/>
      <c r="K882" s="39"/>
      <c r="L882" s="39"/>
      <c r="M882" s="39" t="s">
        <v>2892</v>
      </c>
      <c r="N882" s="98"/>
      <c r="O882" s="98"/>
      <c r="P882" s="38" t="s">
        <v>2980</v>
      </c>
      <c r="Q882" s="43" t="s">
        <v>434</v>
      </c>
    </row>
    <row r="883" spans="1:17" s="76" customFormat="1" ht="31.5" x14ac:dyDescent="0.25">
      <c r="A883" s="72">
        <v>873</v>
      </c>
      <c r="B883" s="2" t="s">
        <v>1850</v>
      </c>
      <c r="C883" s="36" t="s">
        <v>2095</v>
      </c>
      <c r="D883" s="42">
        <v>0.4</v>
      </c>
      <c r="E883" s="39">
        <v>2880</v>
      </c>
      <c r="F883" s="39" t="s">
        <v>2096</v>
      </c>
      <c r="G883" s="42"/>
      <c r="H883" s="23">
        <v>44651</v>
      </c>
      <c r="I883" s="39">
        <f>ROUND(_xlfn.DAYS("01.01.2025",H883)/30.416,0)</f>
        <v>33</v>
      </c>
      <c r="J883" s="41">
        <v>1920334</v>
      </c>
      <c r="K883" s="39"/>
      <c r="L883" s="39"/>
      <c r="M883" s="39" t="s">
        <v>2892</v>
      </c>
      <c r="N883" s="39">
        <v>180</v>
      </c>
      <c r="O883" s="41">
        <f>J883/N883</f>
        <v>10668.522222222222</v>
      </c>
      <c r="P883" s="38" t="s">
        <v>2980</v>
      </c>
      <c r="Q883" s="43" t="s">
        <v>434</v>
      </c>
    </row>
    <row r="884" spans="1:17" s="76" customFormat="1" ht="31.5" x14ac:dyDescent="0.25">
      <c r="A884" s="72">
        <v>874</v>
      </c>
      <c r="B884" s="2" t="s">
        <v>1851</v>
      </c>
      <c r="C884" s="36" t="s">
        <v>2102</v>
      </c>
      <c r="D884" s="42">
        <v>0.4</v>
      </c>
      <c r="E884" s="39">
        <v>84</v>
      </c>
      <c r="F884" s="39" t="s">
        <v>2101</v>
      </c>
      <c r="G884" s="42"/>
      <c r="H884" s="23">
        <v>43973</v>
      </c>
      <c r="I884" s="39">
        <f>ROUND(_xlfn.DAYS("01.01.2025",H884)/30.416,0)</f>
        <v>55</v>
      </c>
      <c r="J884" s="41">
        <v>302000</v>
      </c>
      <c r="K884" s="39"/>
      <c r="L884" s="39"/>
      <c r="M884" s="39" t="s">
        <v>2979</v>
      </c>
      <c r="N884" s="39">
        <v>121</v>
      </c>
      <c r="O884" s="41">
        <f>J884/N884</f>
        <v>2495.8677685950415</v>
      </c>
      <c r="P884" s="38" t="s">
        <v>2980</v>
      </c>
      <c r="Q884" s="43" t="s">
        <v>434</v>
      </c>
    </row>
    <row r="885" spans="1:17" s="76" customFormat="1" ht="31.5" x14ac:dyDescent="0.25">
      <c r="A885" s="72">
        <v>875</v>
      </c>
      <c r="B885" s="2" t="s">
        <v>1852</v>
      </c>
      <c r="C885" s="36" t="s">
        <v>2102</v>
      </c>
      <c r="D885" s="42">
        <v>0.4</v>
      </c>
      <c r="E885" s="39">
        <v>99</v>
      </c>
      <c r="F885" s="39" t="s">
        <v>2101</v>
      </c>
      <c r="G885" s="42"/>
      <c r="H885" s="39"/>
      <c r="I885" s="39"/>
      <c r="J885" s="41"/>
      <c r="K885" s="39"/>
      <c r="L885" s="39"/>
      <c r="M885" s="39" t="s">
        <v>2979</v>
      </c>
      <c r="N885" s="39"/>
      <c r="O885" s="41"/>
      <c r="P885" s="38" t="s">
        <v>2980</v>
      </c>
      <c r="Q885" s="43" t="s">
        <v>434</v>
      </c>
    </row>
    <row r="886" spans="1:17" s="76" customFormat="1" ht="31.5" x14ac:dyDescent="0.25">
      <c r="A886" s="72">
        <v>876</v>
      </c>
      <c r="B886" s="2" t="s">
        <v>1853</v>
      </c>
      <c r="C886" s="98" t="s">
        <v>2106</v>
      </c>
      <c r="D886" s="42">
        <v>0.4</v>
      </c>
      <c r="E886" s="39">
        <v>1358</v>
      </c>
      <c r="F886" s="103" t="s">
        <v>2108</v>
      </c>
      <c r="G886" s="42"/>
      <c r="H886" s="101">
        <v>44914</v>
      </c>
      <c r="I886" s="98">
        <v>39</v>
      </c>
      <c r="J886" s="97">
        <v>2083281.67</v>
      </c>
      <c r="K886" s="39"/>
      <c r="L886" s="39"/>
      <c r="M886" s="39" t="s">
        <v>2892</v>
      </c>
      <c r="N886" s="98">
        <v>180</v>
      </c>
      <c r="O886" s="97">
        <f>J886/N886</f>
        <v>11573.787055555555</v>
      </c>
      <c r="P886" s="38" t="s">
        <v>2980</v>
      </c>
      <c r="Q886" s="43" t="s">
        <v>434</v>
      </c>
    </row>
    <row r="887" spans="1:17" s="76" customFormat="1" ht="31.5" x14ac:dyDescent="0.25">
      <c r="A887" s="72">
        <v>877</v>
      </c>
      <c r="B887" s="2" t="s">
        <v>1853</v>
      </c>
      <c r="C887" s="98"/>
      <c r="D887" s="42">
        <v>0.4</v>
      </c>
      <c r="E887" s="39">
        <v>984</v>
      </c>
      <c r="F887" s="103"/>
      <c r="G887" s="42"/>
      <c r="H887" s="98"/>
      <c r="I887" s="98"/>
      <c r="J887" s="98"/>
      <c r="K887" s="39"/>
      <c r="L887" s="39"/>
      <c r="M887" s="39" t="s">
        <v>2892</v>
      </c>
      <c r="N887" s="98"/>
      <c r="O887" s="98"/>
      <c r="P887" s="38" t="s">
        <v>2980</v>
      </c>
      <c r="Q887" s="43" t="s">
        <v>434</v>
      </c>
    </row>
    <row r="888" spans="1:17" s="76" customFormat="1" ht="31.5" x14ac:dyDescent="0.25">
      <c r="A888" s="72">
        <v>878</v>
      </c>
      <c r="B888" s="2" t="s">
        <v>1853</v>
      </c>
      <c r="C888" s="98"/>
      <c r="D888" s="42">
        <v>0.4</v>
      </c>
      <c r="E888" s="39">
        <v>532</v>
      </c>
      <c r="F888" s="103"/>
      <c r="G888" s="42"/>
      <c r="H888" s="98"/>
      <c r="I888" s="98"/>
      <c r="J888" s="98"/>
      <c r="K888" s="39"/>
      <c r="L888" s="39"/>
      <c r="M888" s="39" t="s">
        <v>2892</v>
      </c>
      <c r="N888" s="98"/>
      <c r="O888" s="98"/>
      <c r="P888" s="38" t="s">
        <v>2980</v>
      </c>
      <c r="Q888" s="43" t="s">
        <v>434</v>
      </c>
    </row>
    <row r="889" spans="1:17" s="76" customFormat="1" ht="31.5" x14ac:dyDescent="0.25">
      <c r="A889" s="72">
        <v>879</v>
      </c>
      <c r="B889" s="2" t="s">
        <v>1854</v>
      </c>
      <c r="C889" s="98" t="s">
        <v>2110</v>
      </c>
      <c r="D889" s="42">
        <v>0.4</v>
      </c>
      <c r="E889" s="39">
        <v>1983</v>
      </c>
      <c r="F889" s="103" t="s">
        <v>773</v>
      </c>
      <c r="G889" s="42"/>
      <c r="H889" s="39"/>
      <c r="I889" s="39"/>
      <c r="J889" s="41"/>
      <c r="K889" s="39"/>
      <c r="L889" s="39"/>
      <c r="M889" s="39" t="s">
        <v>2892</v>
      </c>
      <c r="N889" s="39"/>
      <c r="O889" s="41"/>
      <c r="P889" s="38" t="s">
        <v>2980</v>
      </c>
      <c r="Q889" s="43" t="s">
        <v>434</v>
      </c>
    </row>
    <row r="890" spans="1:17" s="76" customFormat="1" ht="31.5" x14ac:dyDescent="0.25">
      <c r="A890" s="72">
        <v>880</v>
      </c>
      <c r="B890" s="2" t="s">
        <v>1854</v>
      </c>
      <c r="C890" s="98"/>
      <c r="D890" s="42">
        <v>0.4</v>
      </c>
      <c r="E890" s="39">
        <v>406</v>
      </c>
      <c r="F890" s="103"/>
      <c r="G890" s="42"/>
      <c r="H890" s="39"/>
      <c r="I890" s="39"/>
      <c r="J890" s="41"/>
      <c r="K890" s="39"/>
      <c r="L890" s="39"/>
      <c r="M890" s="39" t="s">
        <v>2892</v>
      </c>
      <c r="N890" s="39"/>
      <c r="O890" s="41"/>
      <c r="P890" s="38" t="s">
        <v>2980</v>
      </c>
      <c r="Q890" s="43" t="s">
        <v>434</v>
      </c>
    </row>
    <row r="891" spans="1:17" s="76" customFormat="1" ht="31.5" x14ac:dyDescent="0.25">
      <c r="A891" s="72">
        <v>881</v>
      </c>
      <c r="B891" s="2" t="s">
        <v>1854</v>
      </c>
      <c r="C891" s="98"/>
      <c r="D891" s="42">
        <v>0.4</v>
      </c>
      <c r="E891" s="39">
        <v>663</v>
      </c>
      <c r="F891" s="103"/>
      <c r="G891" s="42"/>
      <c r="H891" s="39"/>
      <c r="I891" s="39"/>
      <c r="J891" s="41"/>
      <c r="K891" s="39"/>
      <c r="L891" s="39"/>
      <c r="M891" s="39" t="s">
        <v>2892</v>
      </c>
      <c r="N891" s="39"/>
      <c r="O891" s="41"/>
      <c r="P891" s="38" t="s">
        <v>2980</v>
      </c>
      <c r="Q891" s="43" t="s">
        <v>434</v>
      </c>
    </row>
    <row r="892" spans="1:17" s="76" customFormat="1" ht="31.5" x14ac:dyDescent="0.25">
      <c r="A892" s="72">
        <v>882</v>
      </c>
      <c r="B892" s="2" t="s">
        <v>1854</v>
      </c>
      <c r="C892" s="98"/>
      <c r="D892" s="42">
        <v>0.4</v>
      </c>
      <c r="E892" s="39">
        <v>40</v>
      </c>
      <c r="F892" s="103"/>
      <c r="G892" s="42"/>
      <c r="H892" s="39"/>
      <c r="I892" s="39"/>
      <c r="J892" s="41"/>
      <c r="K892" s="39"/>
      <c r="L892" s="39"/>
      <c r="M892" s="39" t="s">
        <v>2892</v>
      </c>
      <c r="N892" s="39"/>
      <c r="O892" s="41"/>
      <c r="P892" s="38" t="s">
        <v>2980</v>
      </c>
      <c r="Q892" s="43" t="s">
        <v>434</v>
      </c>
    </row>
    <row r="893" spans="1:17" s="76" customFormat="1" ht="31.5" x14ac:dyDescent="0.25">
      <c r="A893" s="72">
        <v>883</v>
      </c>
      <c r="B893" s="2" t="s">
        <v>1855</v>
      </c>
      <c r="C893" s="98" t="s">
        <v>2111</v>
      </c>
      <c r="D893" s="42">
        <v>0.4</v>
      </c>
      <c r="E893" s="39">
        <v>2830</v>
      </c>
      <c r="F893" s="103" t="s">
        <v>773</v>
      </c>
      <c r="G893" s="42"/>
      <c r="H893" s="39"/>
      <c r="I893" s="39"/>
      <c r="J893" s="41"/>
      <c r="K893" s="39"/>
      <c r="L893" s="39"/>
      <c r="M893" s="39" t="s">
        <v>2892</v>
      </c>
      <c r="N893" s="39"/>
      <c r="O893" s="41"/>
      <c r="P893" s="38" t="s">
        <v>2980</v>
      </c>
      <c r="Q893" s="43" t="s">
        <v>434</v>
      </c>
    </row>
    <row r="894" spans="1:17" s="76" customFormat="1" ht="31.5" x14ac:dyDescent="0.25">
      <c r="A894" s="72">
        <v>884</v>
      </c>
      <c r="B894" s="2" t="s">
        <v>1855</v>
      </c>
      <c r="C894" s="98"/>
      <c r="D894" s="42">
        <v>0.4</v>
      </c>
      <c r="E894" s="39">
        <v>2530</v>
      </c>
      <c r="F894" s="103"/>
      <c r="G894" s="42"/>
      <c r="H894" s="39"/>
      <c r="I894" s="39"/>
      <c r="J894" s="41"/>
      <c r="K894" s="39"/>
      <c r="L894" s="39"/>
      <c r="M894" s="39" t="s">
        <v>2892</v>
      </c>
      <c r="N894" s="39"/>
      <c r="O894" s="41"/>
      <c r="P894" s="38" t="s">
        <v>2980</v>
      </c>
      <c r="Q894" s="43" t="s">
        <v>434</v>
      </c>
    </row>
    <row r="895" spans="1:17" s="76" customFormat="1" ht="31.5" x14ac:dyDescent="0.25">
      <c r="A895" s="72">
        <v>885</v>
      </c>
      <c r="B895" s="2" t="s">
        <v>1855</v>
      </c>
      <c r="C895" s="98"/>
      <c r="D895" s="42">
        <v>0.4</v>
      </c>
      <c r="E895" s="39">
        <v>460</v>
      </c>
      <c r="F895" s="103"/>
      <c r="G895" s="42"/>
      <c r="H895" s="39"/>
      <c r="I895" s="39"/>
      <c r="J895" s="41"/>
      <c r="K895" s="39"/>
      <c r="L895" s="39"/>
      <c r="M895" s="39" t="s">
        <v>2892</v>
      </c>
      <c r="N895" s="39"/>
      <c r="O895" s="41"/>
      <c r="P895" s="38" t="s">
        <v>2980</v>
      </c>
      <c r="Q895" s="43" t="s">
        <v>434</v>
      </c>
    </row>
    <row r="896" spans="1:17" s="76" customFormat="1" ht="31.5" x14ac:dyDescent="0.25">
      <c r="A896" s="72">
        <v>886</v>
      </c>
      <c r="B896" s="2" t="s">
        <v>1856</v>
      </c>
      <c r="C896" s="98" t="s">
        <v>2112</v>
      </c>
      <c r="D896" s="42">
        <v>0.4</v>
      </c>
      <c r="E896" s="39">
        <v>290</v>
      </c>
      <c r="F896" s="103" t="s">
        <v>773</v>
      </c>
      <c r="G896" s="42"/>
      <c r="H896" s="39"/>
      <c r="I896" s="39"/>
      <c r="J896" s="41"/>
      <c r="K896" s="39"/>
      <c r="L896" s="39"/>
      <c r="M896" s="39" t="s">
        <v>2892</v>
      </c>
      <c r="N896" s="39"/>
      <c r="O896" s="41"/>
      <c r="P896" s="38" t="s">
        <v>2980</v>
      </c>
      <c r="Q896" s="43" t="s">
        <v>434</v>
      </c>
    </row>
    <row r="897" spans="1:17" s="76" customFormat="1" ht="31.5" x14ac:dyDescent="0.25">
      <c r="A897" s="72">
        <v>887</v>
      </c>
      <c r="B897" s="2" t="s">
        <v>1856</v>
      </c>
      <c r="C897" s="98"/>
      <c r="D897" s="42">
        <v>0.4</v>
      </c>
      <c r="E897" s="39">
        <v>170</v>
      </c>
      <c r="F897" s="103"/>
      <c r="G897" s="42"/>
      <c r="H897" s="39"/>
      <c r="I897" s="39"/>
      <c r="J897" s="41"/>
      <c r="K897" s="39"/>
      <c r="L897" s="39"/>
      <c r="M897" s="39" t="s">
        <v>2892</v>
      </c>
      <c r="N897" s="39"/>
      <c r="O897" s="41"/>
      <c r="P897" s="38" t="s">
        <v>2980</v>
      </c>
      <c r="Q897" s="43" t="s">
        <v>434</v>
      </c>
    </row>
    <row r="898" spans="1:17" s="76" customFormat="1" ht="31.5" x14ac:dyDescent="0.25">
      <c r="A898" s="72">
        <v>888</v>
      </c>
      <c r="B898" s="2" t="s">
        <v>1856</v>
      </c>
      <c r="C898" s="98"/>
      <c r="D898" s="42">
        <v>0.4</v>
      </c>
      <c r="E898" s="39">
        <v>145</v>
      </c>
      <c r="F898" s="103"/>
      <c r="G898" s="42"/>
      <c r="H898" s="39"/>
      <c r="I898" s="39"/>
      <c r="J898" s="41"/>
      <c r="K898" s="39"/>
      <c r="L898" s="39"/>
      <c r="M898" s="39" t="s">
        <v>2892</v>
      </c>
      <c r="N898" s="39"/>
      <c r="O898" s="41"/>
      <c r="P898" s="38" t="s">
        <v>2980</v>
      </c>
      <c r="Q898" s="43" t="s">
        <v>434</v>
      </c>
    </row>
    <row r="899" spans="1:17" s="76" customFormat="1" ht="31.5" x14ac:dyDescent="0.25">
      <c r="A899" s="72">
        <v>889</v>
      </c>
      <c r="B899" s="2" t="s">
        <v>1856</v>
      </c>
      <c r="C899" s="98"/>
      <c r="D899" s="42">
        <v>0.4</v>
      </c>
      <c r="E899" s="39">
        <v>255</v>
      </c>
      <c r="F899" s="103"/>
      <c r="G899" s="42"/>
      <c r="H899" s="39"/>
      <c r="I899" s="39"/>
      <c r="J899" s="41"/>
      <c r="K899" s="39"/>
      <c r="L899" s="39"/>
      <c r="M899" s="39" t="s">
        <v>2892</v>
      </c>
      <c r="N899" s="39"/>
      <c r="O899" s="41"/>
      <c r="P899" s="38" t="s">
        <v>2980</v>
      </c>
      <c r="Q899" s="43" t="s">
        <v>434</v>
      </c>
    </row>
    <row r="900" spans="1:17" s="76" customFormat="1" ht="31.5" x14ac:dyDescent="0.25">
      <c r="A900" s="72">
        <v>890</v>
      </c>
      <c r="B900" s="2" t="s">
        <v>1856</v>
      </c>
      <c r="C900" s="98"/>
      <c r="D900" s="42">
        <v>0.4</v>
      </c>
      <c r="E900" s="39">
        <v>15</v>
      </c>
      <c r="F900" s="103"/>
      <c r="G900" s="42"/>
      <c r="H900" s="39"/>
      <c r="I900" s="39"/>
      <c r="J900" s="41"/>
      <c r="K900" s="39"/>
      <c r="L900" s="39"/>
      <c r="M900" s="39" t="s">
        <v>2892</v>
      </c>
      <c r="N900" s="39"/>
      <c r="O900" s="41"/>
      <c r="P900" s="38" t="s">
        <v>2980</v>
      </c>
      <c r="Q900" s="43" t="s">
        <v>434</v>
      </c>
    </row>
    <row r="901" spans="1:17" s="76" customFormat="1" ht="47.25" x14ac:dyDescent="0.25">
      <c r="A901" s="72">
        <v>891</v>
      </c>
      <c r="B901" s="2" t="s">
        <v>1857</v>
      </c>
      <c r="C901" s="98" t="s">
        <v>2113</v>
      </c>
      <c r="D901" s="42">
        <v>0.4</v>
      </c>
      <c r="E901" s="39">
        <v>750</v>
      </c>
      <c r="F901" s="103" t="s">
        <v>773</v>
      </c>
      <c r="G901" s="42"/>
      <c r="H901" s="39"/>
      <c r="I901" s="39"/>
      <c r="J901" s="41"/>
      <c r="K901" s="39"/>
      <c r="L901" s="39"/>
      <c r="M901" s="39" t="s">
        <v>2892</v>
      </c>
      <c r="N901" s="39"/>
      <c r="O901" s="41"/>
      <c r="P901" s="38" t="s">
        <v>2980</v>
      </c>
      <c r="Q901" s="43" t="s">
        <v>434</v>
      </c>
    </row>
    <row r="902" spans="1:17" s="76" customFormat="1" ht="47.25" x14ac:dyDescent="0.25">
      <c r="A902" s="72">
        <v>892</v>
      </c>
      <c r="B902" s="2" t="s">
        <v>1857</v>
      </c>
      <c r="C902" s="98"/>
      <c r="D902" s="42">
        <v>0.4</v>
      </c>
      <c r="E902" s="39">
        <v>7465</v>
      </c>
      <c r="F902" s="103"/>
      <c r="G902" s="42"/>
      <c r="H902" s="39"/>
      <c r="I902" s="39"/>
      <c r="J902" s="41"/>
      <c r="K902" s="39"/>
      <c r="L902" s="39"/>
      <c r="M902" s="39" t="s">
        <v>2892</v>
      </c>
      <c r="N902" s="39"/>
      <c r="O902" s="41"/>
      <c r="P902" s="38" t="s">
        <v>2980</v>
      </c>
      <c r="Q902" s="43" t="s">
        <v>434</v>
      </c>
    </row>
    <row r="903" spans="1:17" s="76" customFormat="1" ht="47.25" x14ac:dyDescent="0.25">
      <c r="A903" s="72">
        <v>893</v>
      </c>
      <c r="B903" s="2" t="s">
        <v>1857</v>
      </c>
      <c r="C903" s="98"/>
      <c r="D903" s="42">
        <v>0.4</v>
      </c>
      <c r="E903" s="39">
        <v>1320</v>
      </c>
      <c r="F903" s="103"/>
      <c r="G903" s="42"/>
      <c r="H903" s="39"/>
      <c r="I903" s="39"/>
      <c r="J903" s="41"/>
      <c r="K903" s="39"/>
      <c r="L903" s="39"/>
      <c r="M903" s="39" t="s">
        <v>2892</v>
      </c>
      <c r="N903" s="39"/>
      <c r="O903" s="41"/>
      <c r="P903" s="38" t="s">
        <v>2980</v>
      </c>
      <c r="Q903" s="43" t="s">
        <v>434</v>
      </c>
    </row>
    <row r="904" spans="1:17" s="76" customFormat="1" ht="47.25" x14ac:dyDescent="0.25">
      <c r="A904" s="72">
        <v>894</v>
      </c>
      <c r="B904" s="2" t="s">
        <v>1857</v>
      </c>
      <c r="C904" s="98"/>
      <c r="D904" s="42">
        <v>0.4</v>
      </c>
      <c r="E904" s="39">
        <v>1635</v>
      </c>
      <c r="F904" s="103"/>
      <c r="G904" s="42"/>
      <c r="H904" s="39"/>
      <c r="I904" s="39"/>
      <c r="J904" s="41"/>
      <c r="K904" s="39"/>
      <c r="L904" s="39"/>
      <c r="M904" s="39" t="s">
        <v>2892</v>
      </c>
      <c r="N904" s="39"/>
      <c r="O904" s="41"/>
      <c r="P904" s="38" t="s">
        <v>2980</v>
      </c>
      <c r="Q904" s="43" t="s">
        <v>434</v>
      </c>
    </row>
    <row r="905" spans="1:17" s="76" customFormat="1" ht="47.25" x14ac:dyDescent="0.25">
      <c r="A905" s="72">
        <v>895</v>
      </c>
      <c r="B905" s="2" t="s">
        <v>1857</v>
      </c>
      <c r="C905" s="98"/>
      <c r="D905" s="42">
        <v>0.4</v>
      </c>
      <c r="E905" s="39">
        <v>375</v>
      </c>
      <c r="F905" s="103"/>
      <c r="G905" s="42"/>
      <c r="H905" s="39"/>
      <c r="I905" s="39"/>
      <c r="J905" s="41"/>
      <c r="K905" s="39"/>
      <c r="L905" s="39"/>
      <c r="M905" s="39" t="s">
        <v>2892</v>
      </c>
      <c r="N905" s="39"/>
      <c r="O905" s="41"/>
      <c r="P905" s="38" t="s">
        <v>2980</v>
      </c>
      <c r="Q905" s="43" t="s">
        <v>434</v>
      </c>
    </row>
    <row r="906" spans="1:17" s="76" customFormat="1" ht="47.25" x14ac:dyDescent="0.25">
      <c r="A906" s="72">
        <v>896</v>
      </c>
      <c r="B906" s="2" t="s">
        <v>1857</v>
      </c>
      <c r="C906" s="98"/>
      <c r="D906" s="42">
        <v>0.4</v>
      </c>
      <c r="E906" s="39">
        <v>330</v>
      </c>
      <c r="F906" s="103"/>
      <c r="G906" s="42"/>
      <c r="H906" s="39"/>
      <c r="I906" s="39"/>
      <c r="J906" s="41"/>
      <c r="K906" s="39"/>
      <c r="L906" s="39"/>
      <c r="M906" s="39" t="s">
        <v>2892</v>
      </c>
      <c r="N906" s="39"/>
      <c r="O906" s="41"/>
      <c r="P906" s="38" t="s">
        <v>2980</v>
      </c>
      <c r="Q906" s="43" t="s">
        <v>434</v>
      </c>
    </row>
    <row r="907" spans="1:17" s="76" customFormat="1" ht="31.5" x14ac:dyDescent="0.25">
      <c r="A907" s="72">
        <v>897</v>
      </c>
      <c r="B907" s="2" t="s">
        <v>1858</v>
      </c>
      <c r="C907" s="98" t="s">
        <v>2121</v>
      </c>
      <c r="D907" s="42">
        <v>0.4</v>
      </c>
      <c r="E907" s="39">
        <v>130</v>
      </c>
      <c r="F907" s="103" t="s">
        <v>773</v>
      </c>
      <c r="G907" s="42"/>
      <c r="H907" s="39"/>
      <c r="I907" s="39"/>
      <c r="J907" s="41"/>
      <c r="K907" s="39"/>
      <c r="L907" s="39"/>
      <c r="M907" s="39" t="s">
        <v>2892</v>
      </c>
      <c r="N907" s="39"/>
      <c r="O907" s="41"/>
      <c r="P907" s="38" t="s">
        <v>2980</v>
      </c>
      <c r="Q907" s="43" t="s">
        <v>434</v>
      </c>
    </row>
    <row r="908" spans="1:17" s="76" customFormat="1" ht="31.5" x14ac:dyDescent="0.25">
      <c r="A908" s="72">
        <v>898</v>
      </c>
      <c r="B908" s="2" t="s">
        <v>1858</v>
      </c>
      <c r="C908" s="98"/>
      <c r="D908" s="42">
        <v>0.4</v>
      </c>
      <c r="E908" s="39">
        <v>180</v>
      </c>
      <c r="F908" s="103"/>
      <c r="G908" s="42"/>
      <c r="H908" s="39"/>
      <c r="I908" s="39"/>
      <c r="J908" s="41"/>
      <c r="K908" s="39"/>
      <c r="L908" s="39"/>
      <c r="M908" s="39" t="s">
        <v>2892</v>
      </c>
      <c r="N908" s="39"/>
      <c r="O908" s="41"/>
      <c r="P908" s="38" t="s">
        <v>2980</v>
      </c>
      <c r="Q908" s="43" t="s">
        <v>434</v>
      </c>
    </row>
    <row r="909" spans="1:17" s="76" customFormat="1" ht="47.25" customHeight="1" x14ac:dyDescent="0.25">
      <c r="A909" s="72">
        <v>899</v>
      </c>
      <c r="B909" s="2" t="s">
        <v>1859</v>
      </c>
      <c r="C909" s="98" t="s">
        <v>2122</v>
      </c>
      <c r="D909" s="42">
        <v>0.4</v>
      </c>
      <c r="E909" s="39">
        <v>100</v>
      </c>
      <c r="F909" s="103" t="s">
        <v>773</v>
      </c>
      <c r="G909" s="42"/>
      <c r="H909" s="39"/>
      <c r="I909" s="40"/>
      <c r="J909" s="41"/>
      <c r="K909" s="39"/>
      <c r="L909" s="39"/>
      <c r="M909" s="39" t="s">
        <v>2892</v>
      </c>
      <c r="N909" s="39"/>
      <c r="O909" s="41"/>
      <c r="P909" s="39"/>
      <c r="Q909" s="2" t="s">
        <v>689</v>
      </c>
    </row>
    <row r="910" spans="1:17" s="76" customFormat="1" ht="47.25" customHeight="1" x14ac:dyDescent="0.25">
      <c r="A910" s="72">
        <v>900</v>
      </c>
      <c r="B910" s="2" t="s">
        <v>1860</v>
      </c>
      <c r="C910" s="98"/>
      <c r="D910" s="42">
        <v>0.4</v>
      </c>
      <c r="E910" s="39">
        <v>96</v>
      </c>
      <c r="F910" s="103"/>
      <c r="G910" s="42"/>
      <c r="H910" s="39"/>
      <c r="I910" s="40"/>
      <c r="J910" s="41"/>
      <c r="K910" s="39"/>
      <c r="L910" s="39"/>
      <c r="M910" s="39" t="s">
        <v>2892</v>
      </c>
      <c r="N910" s="39"/>
      <c r="O910" s="41"/>
      <c r="P910" s="39"/>
      <c r="Q910" s="2" t="s">
        <v>689</v>
      </c>
    </row>
    <row r="911" spans="1:17" s="76" customFormat="1" ht="47.25" customHeight="1" x14ac:dyDescent="0.25">
      <c r="A911" s="72">
        <v>901</v>
      </c>
      <c r="B911" s="2" t="s">
        <v>1861</v>
      </c>
      <c r="C911" s="98"/>
      <c r="D911" s="42">
        <v>0.4</v>
      </c>
      <c r="E911" s="39">
        <v>115</v>
      </c>
      <c r="F911" s="103"/>
      <c r="G911" s="42"/>
      <c r="H911" s="39"/>
      <c r="I911" s="40"/>
      <c r="J911" s="41"/>
      <c r="K911" s="39"/>
      <c r="L911" s="39"/>
      <c r="M911" s="39" t="s">
        <v>2892</v>
      </c>
      <c r="N911" s="39"/>
      <c r="O911" s="41"/>
      <c r="P911" s="39"/>
      <c r="Q911" s="2" t="s">
        <v>689</v>
      </c>
    </row>
    <row r="912" spans="1:17" s="76" customFormat="1" ht="47.25" customHeight="1" x14ac:dyDescent="0.25">
      <c r="A912" s="72">
        <v>902</v>
      </c>
      <c r="B912" s="2" t="s">
        <v>1862</v>
      </c>
      <c r="C912" s="98"/>
      <c r="D912" s="42">
        <v>0.4</v>
      </c>
      <c r="E912" s="39">
        <v>115</v>
      </c>
      <c r="F912" s="103"/>
      <c r="G912" s="42"/>
      <c r="H912" s="39"/>
      <c r="I912" s="40"/>
      <c r="J912" s="41"/>
      <c r="K912" s="39"/>
      <c r="L912" s="39"/>
      <c r="M912" s="39" t="s">
        <v>2892</v>
      </c>
      <c r="N912" s="39"/>
      <c r="O912" s="41"/>
      <c r="P912" s="39"/>
      <c r="Q912" s="2" t="s">
        <v>689</v>
      </c>
    </row>
    <row r="913" spans="1:17" s="76" customFormat="1" ht="31.5" x14ac:dyDescent="0.25">
      <c r="A913" s="72">
        <v>903</v>
      </c>
      <c r="B913" s="2" t="s">
        <v>1863</v>
      </c>
      <c r="C913" s="36" t="s">
        <v>480</v>
      </c>
      <c r="D913" s="42">
        <v>0.4</v>
      </c>
      <c r="E913" s="39">
        <v>4708</v>
      </c>
      <c r="F913" s="39" t="s">
        <v>2114</v>
      </c>
      <c r="G913" s="42"/>
      <c r="H913" s="39"/>
      <c r="I913" s="39"/>
      <c r="J913" s="41"/>
      <c r="K913" s="39"/>
      <c r="L913" s="39"/>
      <c r="M913" s="39" t="s">
        <v>2892</v>
      </c>
      <c r="N913" s="39"/>
      <c r="O913" s="41"/>
      <c r="P913" s="38" t="s">
        <v>2980</v>
      </c>
      <c r="Q913" s="2" t="s">
        <v>434</v>
      </c>
    </row>
    <row r="914" spans="1:17" s="76" customFormat="1" ht="31.5" x14ac:dyDescent="0.25">
      <c r="A914" s="72">
        <v>904</v>
      </c>
      <c r="B914" s="2" t="s">
        <v>1864</v>
      </c>
      <c r="C914" s="36" t="s">
        <v>2332</v>
      </c>
      <c r="D914" s="42">
        <v>0.4</v>
      </c>
      <c r="E914" s="39">
        <v>3844</v>
      </c>
      <c r="F914" s="39" t="s">
        <v>2115</v>
      </c>
      <c r="G914" s="42"/>
      <c r="H914" s="39"/>
      <c r="I914" s="39"/>
      <c r="J914" s="41"/>
      <c r="K914" s="39"/>
      <c r="L914" s="39"/>
      <c r="M914" s="39" t="s">
        <v>2892</v>
      </c>
      <c r="N914" s="39"/>
      <c r="O914" s="41"/>
      <c r="P914" s="38" t="s">
        <v>2980</v>
      </c>
      <c r="Q914" s="2" t="s">
        <v>434</v>
      </c>
    </row>
    <row r="915" spans="1:17" s="76" customFormat="1" ht="31.5" x14ac:dyDescent="0.25">
      <c r="A915" s="72">
        <v>905</v>
      </c>
      <c r="B915" s="2" t="s">
        <v>1865</v>
      </c>
      <c r="C915" s="36" t="s">
        <v>2331</v>
      </c>
      <c r="D915" s="42">
        <v>0.4</v>
      </c>
      <c r="E915" s="39">
        <v>3540</v>
      </c>
      <c r="F915" s="39" t="s">
        <v>2116</v>
      </c>
      <c r="G915" s="42"/>
      <c r="H915" s="39"/>
      <c r="I915" s="39"/>
      <c r="J915" s="41"/>
      <c r="K915" s="39"/>
      <c r="L915" s="39"/>
      <c r="M915" s="39" t="s">
        <v>2892</v>
      </c>
      <c r="N915" s="39"/>
      <c r="O915" s="41"/>
      <c r="P915" s="38" t="s">
        <v>2980</v>
      </c>
      <c r="Q915" s="2" t="s">
        <v>434</v>
      </c>
    </row>
    <row r="916" spans="1:17" s="76" customFormat="1" ht="31.5" x14ac:dyDescent="0.25">
      <c r="A916" s="72">
        <v>906</v>
      </c>
      <c r="B916" s="2" t="s">
        <v>1866</v>
      </c>
      <c r="C916" s="36" t="s">
        <v>2330</v>
      </c>
      <c r="D916" s="42">
        <v>0.4</v>
      </c>
      <c r="E916" s="39">
        <v>544</v>
      </c>
      <c r="F916" s="39" t="s">
        <v>773</v>
      </c>
      <c r="G916" s="42"/>
      <c r="H916" s="39"/>
      <c r="I916" s="39"/>
      <c r="J916" s="41"/>
      <c r="K916" s="39"/>
      <c r="L916" s="39"/>
      <c r="M916" s="39" t="s">
        <v>2892</v>
      </c>
      <c r="N916" s="39"/>
      <c r="O916" s="41"/>
      <c r="P916" s="38" t="s">
        <v>2980</v>
      </c>
      <c r="Q916" s="2" t="s">
        <v>434</v>
      </c>
    </row>
    <row r="917" spans="1:17" s="76" customFormat="1" ht="31.5" x14ac:dyDescent="0.25">
      <c r="A917" s="72">
        <v>907</v>
      </c>
      <c r="B917" s="2" t="s">
        <v>3355</v>
      </c>
      <c r="C917" s="36" t="s">
        <v>3356</v>
      </c>
      <c r="D917" s="42">
        <v>0.4</v>
      </c>
      <c r="E917" s="39">
        <v>1240</v>
      </c>
      <c r="F917" s="39" t="s">
        <v>773</v>
      </c>
      <c r="G917" s="42"/>
      <c r="H917" s="39"/>
      <c r="I917" s="39"/>
      <c r="J917" s="41"/>
      <c r="K917" s="39"/>
      <c r="L917" s="39"/>
      <c r="M917" s="39" t="s">
        <v>2892</v>
      </c>
      <c r="N917" s="39"/>
      <c r="O917" s="41"/>
      <c r="P917" s="38" t="s">
        <v>2980</v>
      </c>
      <c r="Q917" s="43" t="s">
        <v>3357</v>
      </c>
    </row>
    <row r="918" spans="1:17" s="76" customFormat="1" ht="31.5" x14ac:dyDescent="0.25">
      <c r="A918" s="72">
        <v>908</v>
      </c>
      <c r="B918" s="2" t="s">
        <v>1867</v>
      </c>
      <c r="C918" s="36" t="s">
        <v>1333</v>
      </c>
      <c r="D918" s="42">
        <v>0.4</v>
      </c>
      <c r="E918" s="39">
        <v>105</v>
      </c>
      <c r="F918" s="39" t="s">
        <v>2185</v>
      </c>
      <c r="G918" s="26" t="s">
        <v>2864</v>
      </c>
      <c r="H918" s="39">
        <v>2011</v>
      </c>
      <c r="I918" s="39"/>
      <c r="J918" s="41"/>
      <c r="K918" s="39"/>
      <c r="L918" s="39"/>
      <c r="M918" s="39" t="s">
        <v>2892</v>
      </c>
      <c r="N918" s="39"/>
      <c r="O918" s="41"/>
      <c r="P918" s="38" t="s">
        <v>2980</v>
      </c>
      <c r="Q918" s="5" t="s">
        <v>1946</v>
      </c>
    </row>
    <row r="919" spans="1:17" s="76" customFormat="1" ht="63" customHeight="1" x14ac:dyDescent="0.25">
      <c r="A919" s="72">
        <v>909</v>
      </c>
      <c r="B919" s="2" t="s">
        <v>1868</v>
      </c>
      <c r="C919" s="99" t="s">
        <v>2204</v>
      </c>
      <c r="D919" s="42">
        <v>0.4</v>
      </c>
      <c r="E919" s="103">
        <v>1173</v>
      </c>
      <c r="F919" s="99" t="s">
        <v>2186</v>
      </c>
      <c r="G919" s="42" t="s">
        <v>2865</v>
      </c>
      <c r="H919" s="101" t="s">
        <v>3021</v>
      </c>
      <c r="I919" s="98">
        <v>39</v>
      </c>
      <c r="J919" s="97">
        <v>2814355</v>
      </c>
      <c r="K919" s="39"/>
      <c r="L919" s="39"/>
      <c r="M919" s="39" t="s">
        <v>2892</v>
      </c>
      <c r="N919" s="102">
        <v>120</v>
      </c>
      <c r="O919" s="97">
        <f>J919/N919</f>
        <v>23452.958333333332</v>
      </c>
      <c r="P919" s="38" t="s">
        <v>2980</v>
      </c>
      <c r="Q919" s="43" t="s">
        <v>735</v>
      </c>
    </row>
    <row r="920" spans="1:17" s="76" customFormat="1" ht="63" customHeight="1" x14ac:dyDescent="0.25">
      <c r="A920" s="72">
        <v>910</v>
      </c>
      <c r="B920" s="2" t="s">
        <v>2203</v>
      </c>
      <c r="C920" s="99"/>
      <c r="D920" s="42">
        <v>0.4</v>
      </c>
      <c r="E920" s="103"/>
      <c r="F920" s="99"/>
      <c r="G920" s="42" t="s">
        <v>2865</v>
      </c>
      <c r="H920" s="98"/>
      <c r="I920" s="98"/>
      <c r="J920" s="97"/>
      <c r="K920" s="39"/>
      <c r="L920" s="39"/>
      <c r="M920" s="39" t="s">
        <v>2892</v>
      </c>
      <c r="N920" s="98"/>
      <c r="O920" s="98"/>
      <c r="P920" s="38" t="s">
        <v>2980</v>
      </c>
      <c r="Q920" s="43" t="s">
        <v>735</v>
      </c>
    </row>
    <row r="921" spans="1:17" s="76" customFormat="1" ht="63" customHeight="1" x14ac:dyDescent="0.25">
      <c r="A921" s="72">
        <v>911</v>
      </c>
      <c r="B921" s="2" t="s">
        <v>1869</v>
      </c>
      <c r="C921" s="42" t="s">
        <v>1373</v>
      </c>
      <c r="D921" s="42">
        <v>0.4</v>
      </c>
      <c r="E921" s="39">
        <v>638</v>
      </c>
      <c r="F921" s="42" t="s">
        <v>2187</v>
      </c>
      <c r="G921" s="42" t="s">
        <v>2866</v>
      </c>
      <c r="H921" s="23" t="s">
        <v>2923</v>
      </c>
      <c r="I921" s="39">
        <f>ROUND(_xlfn.DAYS("01.01.2025",H921)/30.416,0)</f>
        <v>13</v>
      </c>
      <c r="J921" s="41">
        <v>3060169.17</v>
      </c>
      <c r="K921" s="39"/>
      <c r="L921" s="39"/>
      <c r="M921" s="39" t="s">
        <v>2892</v>
      </c>
      <c r="N921" s="32">
        <v>120</v>
      </c>
      <c r="O921" s="41">
        <f>J921/N921</f>
        <v>25501.409749999999</v>
      </c>
      <c r="P921" s="38" t="s">
        <v>2980</v>
      </c>
      <c r="Q921" s="2" t="s">
        <v>735</v>
      </c>
    </row>
    <row r="922" spans="1:17" s="76" customFormat="1" ht="63" customHeight="1" x14ac:dyDescent="0.25">
      <c r="A922" s="72">
        <v>912</v>
      </c>
      <c r="B922" s="2" t="s">
        <v>1870</v>
      </c>
      <c r="C922" s="42" t="s">
        <v>2205</v>
      </c>
      <c r="D922" s="42">
        <v>0.4</v>
      </c>
      <c r="E922" s="39">
        <v>796</v>
      </c>
      <c r="F922" s="42" t="s">
        <v>2188</v>
      </c>
      <c r="G922" s="42" t="s">
        <v>2867</v>
      </c>
      <c r="H922" s="23" t="s">
        <v>3022</v>
      </c>
      <c r="I922" s="39">
        <f>ROUND(_xlfn.DAYS("01.01.2025",H922)/30.416,0)</f>
        <v>17</v>
      </c>
      <c r="J922" s="41">
        <v>3458221.67</v>
      </c>
      <c r="K922" s="39"/>
      <c r="L922" s="39"/>
      <c r="M922" s="39" t="s">
        <v>2892</v>
      </c>
      <c r="N922" s="32">
        <v>120</v>
      </c>
      <c r="O922" s="41">
        <f>J922/N922</f>
        <v>28818.513916666667</v>
      </c>
      <c r="P922" s="38" t="s">
        <v>2980</v>
      </c>
      <c r="Q922" s="2" t="s">
        <v>735</v>
      </c>
    </row>
    <row r="923" spans="1:17" s="76" customFormat="1" ht="63" customHeight="1" x14ac:dyDescent="0.25">
      <c r="A923" s="72">
        <v>913</v>
      </c>
      <c r="B923" s="2" t="s">
        <v>1871</v>
      </c>
      <c r="C923" s="42" t="s">
        <v>2206</v>
      </c>
      <c r="D923" s="42">
        <v>0.4</v>
      </c>
      <c r="E923" s="39">
        <v>1039</v>
      </c>
      <c r="F923" s="42" t="s">
        <v>773</v>
      </c>
      <c r="G923" s="42"/>
      <c r="H923" s="39"/>
      <c r="I923" s="39"/>
      <c r="J923" s="41"/>
      <c r="K923" s="39"/>
      <c r="L923" s="39"/>
      <c r="M923" s="39" t="s">
        <v>2892</v>
      </c>
      <c r="N923" s="39"/>
      <c r="O923" s="41"/>
      <c r="P923" s="38" t="s">
        <v>2980</v>
      </c>
      <c r="Q923" s="2" t="s">
        <v>735</v>
      </c>
    </row>
    <row r="924" spans="1:17" s="76" customFormat="1" ht="63" customHeight="1" x14ac:dyDescent="0.25">
      <c r="A924" s="72">
        <v>914</v>
      </c>
      <c r="B924" s="2" t="s">
        <v>1872</v>
      </c>
      <c r="C924" s="42" t="s">
        <v>798</v>
      </c>
      <c r="D924" s="42">
        <v>0.4</v>
      </c>
      <c r="E924" s="39">
        <v>479</v>
      </c>
      <c r="F924" s="42" t="s">
        <v>2189</v>
      </c>
      <c r="G924" s="42" t="s">
        <v>2868</v>
      </c>
      <c r="H924" s="23" t="s">
        <v>2999</v>
      </c>
      <c r="I924" s="39">
        <f>ROUND(_xlfn.DAYS("01.01.2025",H924)/30.416,0)</f>
        <v>21</v>
      </c>
      <c r="J924" s="41">
        <v>1165159.17</v>
      </c>
      <c r="K924" s="39"/>
      <c r="L924" s="39"/>
      <c r="M924" s="39" t="s">
        <v>2892</v>
      </c>
      <c r="N924" s="32">
        <v>120</v>
      </c>
      <c r="O924" s="41">
        <f>J924/N924</f>
        <v>9709.6597499999989</v>
      </c>
      <c r="P924" s="38" t="s">
        <v>2980</v>
      </c>
      <c r="Q924" s="2" t="s">
        <v>735</v>
      </c>
    </row>
    <row r="925" spans="1:17" s="76" customFormat="1" ht="63" customHeight="1" x14ac:dyDescent="0.25">
      <c r="A925" s="72">
        <v>915</v>
      </c>
      <c r="B925" s="2" t="s">
        <v>1873</v>
      </c>
      <c r="C925" s="42" t="s">
        <v>798</v>
      </c>
      <c r="D925" s="42">
        <v>0.4</v>
      </c>
      <c r="E925" s="39">
        <v>258</v>
      </c>
      <c r="F925" s="42" t="s">
        <v>2519</v>
      </c>
      <c r="G925" s="42" t="s">
        <v>2869</v>
      </c>
      <c r="H925" s="39"/>
      <c r="I925" s="39"/>
      <c r="J925" s="41"/>
      <c r="K925" s="39"/>
      <c r="L925" s="39"/>
      <c r="M925" s="39" t="s">
        <v>2892</v>
      </c>
      <c r="N925" s="39"/>
      <c r="O925" s="41"/>
      <c r="P925" s="38" t="s">
        <v>2980</v>
      </c>
      <c r="Q925" s="2" t="s">
        <v>735</v>
      </c>
    </row>
    <row r="926" spans="1:17" s="76" customFormat="1" ht="63" customHeight="1" x14ac:dyDescent="0.25">
      <c r="A926" s="72">
        <v>916</v>
      </c>
      <c r="B926" s="2" t="s">
        <v>1874</v>
      </c>
      <c r="C926" s="42" t="s">
        <v>2207</v>
      </c>
      <c r="D926" s="42">
        <v>0.4</v>
      </c>
      <c r="E926" s="39">
        <v>24</v>
      </c>
      <c r="F926" s="42" t="s">
        <v>2190</v>
      </c>
      <c r="G926" s="42" t="s">
        <v>2870</v>
      </c>
      <c r="H926" s="23" t="s">
        <v>3022</v>
      </c>
      <c r="I926" s="39">
        <f>ROUND(_xlfn.DAYS("01.01.2025",H926)/30.416,0)</f>
        <v>17</v>
      </c>
      <c r="J926" s="41">
        <v>127945</v>
      </c>
      <c r="K926" s="39"/>
      <c r="L926" s="39"/>
      <c r="M926" s="39" t="s">
        <v>2892</v>
      </c>
      <c r="N926" s="32">
        <v>120</v>
      </c>
      <c r="O926" s="41">
        <f>J926/N926</f>
        <v>1066.2083333333333</v>
      </c>
      <c r="P926" s="38" t="s">
        <v>2980</v>
      </c>
      <c r="Q926" s="2" t="s">
        <v>735</v>
      </c>
    </row>
    <row r="927" spans="1:17" s="76" customFormat="1" ht="63" customHeight="1" x14ac:dyDescent="0.25">
      <c r="A927" s="72">
        <v>917</v>
      </c>
      <c r="B927" s="2" t="s">
        <v>1875</v>
      </c>
      <c r="C927" s="42" t="s">
        <v>2208</v>
      </c>
      <c r="D927" s="42">
        <v>0.4</v>
      </c>
      <c r="E927" s="39">
        <v>243</v>
      </c>
      <c r="F927" s="42" t="s">
        <v>2191</v>
      </c>
      <c r="G927" s="42" t="s">
        <v>2871</v>
      </c>
      <c r="H927" s="23" t="s">
        <v>3016</v>
      </c>
      <c r="I927" s="39">
        <f>ROUND(_xlfn.DAYS("01.01.2025",H927)/30.416,0)</f>
        <v>17</v>
      </c>
      <c r="J927" s="41">
        <v>1241468.33</v>
      </c>
      <c r="K927" s="39"/>
      <c r="L927" s="39"/>
      <c r="M927" s="39" t="s">
        <v>2892</v>
      </c>
      <c r="N927" s="32">
        <v>120</v>
      </c>
      <c r="O927" s="41">
        <f>J927/N927</f>
        <v>10345.569416666667</v>
      </c>
      <c r="P927" s="38" t="s">
        <v>2980</v>
      </c>
      <c r="Q927" s="2" t="s">
        <v>735</v>
      </c>
    </row>
    <row r="928" spans="1:17" s="76" customFormat="1" ht="63" customHeight="1" x14ac:dyDescent="0.25">
      <c r="A928" s="72">
        <v>918</v>
      </c>
      <c r="B928" s="2" t="s">
        <v>1876</v>
      </c>
      <c r="C928" s="42" t="s">
        <v>2209</v>
      </c>
      <c r="D928" s="42">
        <v>0.4</v>
      </c>
      <c r="E928" s="39">
        <v>257</v>
      </c>
      <c r="F928" s="42" t="s">
        <v>773</v>
      </c>
      <c r="G928" s="42"/>
      <c r="H928" s="39"/>
      <c r="I928" s="39"/>
      <c r="J928" s="41"/>
      <c r="K928" s="39"/>
      <c r="L928" s="39"/>
      <c r="M928" s="39" t="s">
        <v>2892</v>
      </c>
      <c r="N928" s="39"/>
      <c r="O928" s="41"/>
      <c r="P928" s="38" t="s">
        <v>2980</v>
      </c>
      <c r="Q928" s="2" t="s">
        <v>735</v>
      </c>
    </row>
    <row r="929" spans="1:17" s="76" customFormat="1" ht="63" customHeight="1" x14ac:dyDescent="0.25">
      <c r="A929" s="72">
        <v>919</v>
      </c>
      <c r="B929" s="2" t="s">
        <v>1877</v>
      </c>
      <c r="C929" s="42" t="s">
        <v>2210</v>
      </c>
      <c r="D929" s="42">
        <v>0.4</v>
      </c>
      <c r="E929" s="39">
        <v>341</v>
      </c>
      <c r="F929" s="42" t="s">
        <v>2192</v>
      </c>
      <c r="G929" s="42" t="s">
        <v>2872</v>
      </c>
      <c r="H929" s="23" t="s">
        <v>3022</v>
      </c>
      <c r="I929" s="39">
        <f>ROUND(_xlfn.DAYS("01.01.2025",H929)/30.416,0)</f>
        <v>17</v>
      </c>
      <c r="J929" s="41">
        <v>1568848.33</v>
      </c>
      <c r="K929" s="39"/>
      <c r="L929" s="39"/>
      <c r="M929" s="39" t="s">
        <v>2892</v>
      </c>
      <c r="N929" s="32">
        <v>120</v>
      </c>
      <c r="O929" s="41">
        <f>J929/N929</f>
        <v>13073.736083333333</v>
      </c>
      <c r="P929" s="38" t="s">
        <v>2980</v>
      </c>
      <c r="Q929" s="2" t="s">
        <v>735</v>
      </c>
    </row>
    <row r="930" spans="1:17" s="76" customFormat="1" ht="63" customHeight="1" x14ac:dyDescent="0.25">
      <c r="A930" s="72">
        <v>920</v>
      </c>
      <c r="B930" s="2" t="s">
        <v>1878</v>
      </c>
      <c r="C930" s="42" t="s">
        <v>2211</v>
      </c>
      <c r="D930" s="42">
        <v>0.4</v>
      </c>
      <c r="E930" s="39">
        <v>699</v>
      </c>
      <c r="F930" s="42" t="s">
        <v>773</v>
      </c>
      <c r="G930" s="42"/>
      <c r="H930" s="39"/>
      <c r="I930" s="39"/>
      <c r="J930" s="41"/>
      <c r="K930" s="39"/>
      <c r="L930" s="39"/>
      <c r="M930" s="39" t="s">
        <v>2892</v>
      </c>
      <c r="N930" s="39"/>
      <c r="O930" s="41"/>
      <c r="P930" s="38" t="s">
        <v>2980</v>
      </c>
      <c r="Q930" s="2" t="s">
        <v>735</v>
      </c>
    </row>
    <row r="931" spans="1:17" s="76" customFormat="1" ht="63" customHeight="1" x14ac:dyDescent="0.25">
      <c r="A931" s="72">
        <v>921</v>
      </c>
      <c r="B931" s="2" t="s">
        <v>1879</v>
      </c>
      <c r="C931" s="42" t="s">
        <v>2212</v>
      </c>
      <c r="D931" s="42">
        <v>0.4</v>
      </c>
      <c r="E931" s="39">
        <v>152</v>
      </c>
      <c r="F931" s="42" t="s">
        <v>2193</v>
      </c>
      <c r="G931" s="42" t="s">
        <v>2873</v>
      </c>
      <c r="H931" s="23" t="s">
        <v>3023</v>
      </c>
      <c r="I931" s="39">
        <f>ROUND(_xlfn.DAYS("01.01.2025",H931)/30.416,0)</f>
        <v>17</v>
      </c>
      <c r="J931" s="41">
        <v>793438.33</v>
      </c>
      <c r="K931" s="39"/>
      <c r="L931" s="39"/>
      <c r="M931" s="39" t="s">
        <v>2892</v>
      </c>
      <c r="N931" s="32">
        <v>120</v>
      </c>
      <c r="O931" s="41">
        <f>J931/N931</f>
        <v>6611.9860833333332</v>
      </c>
      <c r="P931" s="38" t="s">
        <v>2980</v>
      </c>
      <c r="Q931" s="2" t="s">
        <v>735</v>
      </c>
    </row>
    <row r="932" spans="1:17" s="76" customFormat="1" ht="63" customHeight="1" x14ac:dyDescent="0.25">
      <c r="A932" s="72">
        <v>922</v>
      </c>
      <c r="B932" s="2" t="s">
        <v>1880</v>
      </c>
      <c r="C932" s="42" t="s">
        <v>2213</v>
      </c>
      <c r="D932" s="42">
        <v>0.4</v>
      </c>
      <c r="E932" s="39">
        <v>118</v>
      </c>
      <c r="F932" s="42" t="s">
        <v>773</v>
      </c>
      <c r="G932" s="42"/>
      <c r="H932" s="39"/>
      <c r="I932" s="39"/>
      <c r="J932" s="41"/>
      <c r="K932" s="39"/>
      <c r="L932" s="39"/>
      <c r="M932" s="39" t="s">
        <v>2892</v>
      </c>
      <c r="N932" s="39"/>
      <c r="O932" s="41"/>
      <c r="P932" s="38" t="s">
        <v>2980</v>
      </c>
      <c r="Q932" s="2" t="s">
        <v>735</v>
      </c>
    </row>
    <row r="933" spans="1:17" s="76" customFormat="1" ht="63" customHeight="1" x14ac:dyDescent="0.25">
      <c r="A933" s="72">
        <v>923</v>
      </c>
      <c r="B933" s="2" t="s">
        <v>1881</v>
      </c>
      <c r="C933" s="42" t="s">
        <v>2214</v>
      </c>
      <c r="D933" s="42">
        <v>0.4</v>
      </c>
      <c r="E933" s="39">
        <v>643</v>
      </c>
      <c r="F933" s="42" t="s">
        <v>2194</v>
      </c>
      <c r="G933" s="42" t="s">
        <v>2874</v>
      </c>
      <c r="H933" s="23" t="s">
        <v>3024</v>
      </c>
      <c r="I933" s="39">
        <f>ROUND(_xlfn.DAYS("01.01.2025",H933)/30.416,0)</f>
        <v>16</v>
      </c>
      <c r="J933" s="41">
        <v>2482099.17</v>
      </c>
      <c r="K933" s="39"/>
      <c r="L933" s="39"/>
      <c r="M933" s="39" t="s">
        <v>2892</v>
      </c>
      <c r="N933" s="32">
        <v>120</v>
      </c>
      <c r="O933" s="41">
        <f>J933/N933</f>
        <v>20684.159749999999</v>
      </c>
      <c r="P933" s="38" t="s">
        <v>2980</v>
      </c>
      <c r="Q933" s="2" t="s">
        <v>735</v>
      </c>
    </row>
    <row r="934" spans="1:17" s="76" customFormat="1" ht="63" customHeight="1" x14ac:dyDescent="0.25">
      <c r="A934" s="72">
        <v>924</v>
      </c>
      <c r="B934" s="2" t="s">
        <v>1882</v>
      </c>
      <c r="C934" s="99" t="s">
        <v>2215</v>
      </c>
      <c r="D934" s="42">
        <v>0.4</v>
      </c>
      <c r="E934" s="99">
        <v>860</v>
      </c>
      <c r="F934" s="42" t="s">
        <v>773</v>
      </c>
      <c r="G934" s="42"/>
      <c r="H934" s="39"/>
      <c r="I934" s="39"/>
      <c r="J934" s="41"/>
      <c r="K934" s="39"/>
      <c r="L934" s="39"/>
      <c r="M934" s="39" t="s">
        <v>2892</v>
      </c>
      <c r="N934" s="39"/>
      <c r="O934" s="41"/>
      <c r="P934" s="38" t="s">
        <v>2980</v>
      </c>
      <c r="Q934" s="2" t="s">
        <v>735</v>
      </c>
    </row>
    <row r="935" spans="1:17" s="76" customFormat="1" ht="63" customHeight="1" x14ac:dyDescent="0.25">
      <c r="A935" s="72">
        <v>925</v>
      </c>
      <c r="B935" s="2" t="s">
        <v>1883</v>
      </c>
      <c r="C935" s="99"/>
      <c r="D935" s="42">
        <v>0.4</v>
      </c>
      <c r="E935" s="99"/>
      <c r="F935" s="42" t="s">
        <v>773</v>
      </c>
      <c r="G935" s="42"/>
      <c r="H935" s="39"/>
      <c r="I935" s="39"/>
      <c r="J935" s="41"/>
      <c r="K935" s="39"/>
      <c r="L935" s="39"/>
      <c r="M935" s="39" t="s">
        <v>2892</v>
      </c>
      <c r="N935" s="39"/>
      <c r="O935" s="41"/>
      <c r="P935" s="38" t="s">
        <v>2980</v>
      </c>
      <c r="Q935" s="2" t="s">
        <v>735</v>
      </c>
    </row>
    <row r="936" spans="1:17" s="76" customFormat="1" ht="63" customHeight="1" x14ac:dyDescent="0.25">
      <c r="A936" s="72">
        <v>926</v>
      </c>
      <c r="B936" s="2" t="s">
        <v>1884</v>
      </c>
      <c r="C936" s="99"/>
      <c r="D936" s="42">
        <v>0.4</v>
      </c>
      <c r="E936" s="99"/>
      <c r="F936" s="42" t="s">
        <v>773</v>
      </c>
      <c r="G936" s="42"/>
      <c r="H936" s="39"/>
      <c r="I936" s="39"/>
      <c r="J936" s="41"/>
      <c r="K936" s="39"/>
      <c r="L936" s="39"/>
      <c r="M936" s="39" t="s">
        <v>2892</v>
      </c>
      <c r="N936" s="39"/>
      <c r="O936" s="41"/>
      <c r="P936" s="38" t="s">
        <v>2980</v>
      </c>
      <c r="Q936" s="2" t="s">
        <v>735</v>
      </c>
    </row>
    <row r="937" spans="1:17" s="76" customFormat="1" ht="63" customHeight="1" x14ac:dyDescent="0.25">
      <c r="A937" s="72">
        <v>927</v>
      </c>
      <c r="B937" s="2" t="s">
        <v>1885</v>
      </c>
      <c r="C937" s="99"/>
      <c r="D937" s="42">
        <v>0.4</v>
      </c>
      <c r="E937" s="99"/>
      <c r="F937" s="42" t="s">
        <v>773</v>
      </c>
      <c r="G937" s="42"/>
      <c r="H937" s="39"/>
      <c r="I937" s="39"/>
      <c r="J937" s="41"/>
      <c r="K937" s="39"/>
      <c r="L937" s="39"/>
      <c r="M937" s="39" t="s">
        <v>2892</v>
      </c>
      <c r="N937" s="39"/>
      <c r="O937" s="41"/>
      <c r="P937" s="38" t="s">
        <v>2980</v>
      </c>
      <c r="Q937" s="2" t="s">
        <v>735</v>
      </c>
    </row>
    <row r="938" spans="1:17" s="76" customFormat="1" ht="63" customHeight="1" x14ac:dyDescent="0.25">
      <c r="A938" s="72">
        <v>928</v>
      </c>
      <c r="B938" s="2" t="s">
        <v>1886</v>
      </c>
      <c r="C938" s="99"/>
      <c r="D938" s="42">
        <v>0.4</v>
      </c>
      <c r="E938" s="99"/>
      <c r="F938" s="42" t="s">
        <v>773</v>
      </c>
      <c r="G938" s="42"/>
      <c r="H938" s="39"/>
      <c r="I938" s="39"/>
      <c r="J938" s="41"/>
      <c r="K938" s="39"/>
      <c r="L938" s="39"/>
      <c r="M938" s="39" t="s">
        <v>2892</v>
      </c>
      <c r="N938" s="39"/>
      <c r="O938" s="41"/>
      <c r="P938" s="38" t="s">
        <v>2980</v>
      </c>
      <c r="Q938" s="2" t="s">
        <v>735</v>
      </c>
    </row>
    <row r="939" spans="1:17" s="76" customFormat="1" ht="63" customHeight="1" x14ac:dyDescent="0.25">
      <c r="A939" s="72">
        <v>929</v>
      </c>
      <c r="B939" s="2" t="s">
        <v>1887</v>
      </c>
      <c r="C939" s="99"/>
      <c r="D939" s="42">
        <v>0.4</v>
      </c>
      <c r="E939" s="99"/>
      <c r="F939" s="42" t="s">
        <v>773</v>
      </c>
      <c r="G939" s="42"/>
      <c r="H939" s="39"/>
      <c r="I939" s="39"/>
      <c r="J939" s="41"/>
      <c r="K939" s="39"/>
      <c r="L939" s="39"/>
      <c r="M939" s="39" t="s">
        <v>2892</v>
      </c>
      <c r="N939" s="39"/>
      <c r="O939" s="41"/>
      <c r="P939" s="38" t="s">
        <v>2980</v>
      </c>
      <c r="Q939" s="2" t="s">
        <v>735</v>
      </c>
    </row>
    <row r="940" spans="1:17" s="76" customFormat="1" ht="63" customHeight="1" x14ac:dyDescent="0.25">
      <c r="A940" s="72">
        <v>930</v>
      </c>
      <c r="B940" s="2" t="s">
        <v>1888</v>
      </c>
      <c r="C940" s="99"/>
      <c r="D940" s="42">
        <v>0.4</v>
      </c>
      <c r="E940" s="99"/>
      <c r="F940" s="42" t="s">
        <v>773</v>
      </c>
      <c r="G940" s="42"/>
      <c r="H940" s="39"/>
      <c r="I940" s="39"/>
      <c r="J940" s="41"/>
      <c r="K940" s="39"/>
      <c r="L940" s="39"/>
      <c r="M940" s="39" t="s">
        <v>2892</v>
      </c>
      <c r="N940" s="39"/>
      <c r="O940" s="41"/>
      <c r="P940" s="38" t="s">
        <v>2980</v>
      </c>
      <c r="Q940" s="2" t="s">
        <v>735</v>
      </c>
    </row>
    <row r="941" spans="1:17" s="76" customFormat="1" ht="63" customHeight="1" x14ac:dyDescent="0.25">
      <c r="A941" s="72">
        <v>931</v>
      </c>
      <c r="B941" s="2" t="s">
        <v>1889</v>
      </c>
      <c r="C941" s="99"/>
      <c r="D941" s="42">
        <v>0.4</v>
      </c>
      <c r="E941" s="99"/>
      <c r="F941" s="42" t="s">
        <v>773</v>
      </c>
      <c r="G941" s="42"/>
      <c r="H941" s="39"/>
      <c r="I941" s="39"/>
      <c r="J941" s="41"/>
      <c r="K941" s="39"/>
      <c r="L941" s="39"/>
      <c r="M941" s="39" t="s">
        <v>2892</v>
      </c>
      <c r="N941" s="39"/>
      <c r="O941" s="41"/>
      <c r="P941" s="38" t="s">
        <v>2980</v>
      </c>
      <c r="Q941" s="2" t="s">
        <v>735</v>
      </c>
    </row>
    <row r="942" spans="1:17" s="76" customFormat="1" ht="63" customHeight="1" x14ac:dyDescent="0.25">
      <c r="A942" s="72">
        <v>932</v>
      </c>
      <c r="B942" s="2" t="s">
        <v>1890</v>
      </c>
      <c r="C942" s="99"/>
      <c r="D942" s="42">
        <v>0.4</v>
      </c>
      <c r="E942" s="99"/>
      <c r="F942" s="42" t="s">
        <v>773</v>
      </c>
      <c r="G942" s="42"/>
      <c r="H942" s="39"/>
      <c r="I942" s="39"/>
      <c r="J942" s="41"/>
      <c r="K942" s="39"/>
      <c r="L942" s="39"/>
      <c r="M942" s="39" t="s">
        <v>2892</v>
      </c>
      <c r="N942" s="39"/>
      <c r="O942" s="41"/>
      <c r="P942" s="38" t="s">
        <v>2980</v>
      </c>
      <c r="Q942" s="2" t="s">
        <v>735</v>
      </c>
    </row>
    <row r="943" spans="1:17" s="76" customFormat="1" ht="63" customHeight="1" x14ac:dyDescent="0.25">
      <c r="A943" s="72">
        <v>933</v>
      </c>
      <c r="B943" s="2" t="s">
        <v>1891</v>
      </c>
      <c r="C943" s="99"/>
      <c r="D943" s="42">
        <v>0.4</v>
      </c>
      <c r="E943" s="99"/>
      <c r="F943" s="42" t="s">
        <v>773</v>
      </c>
      <c r="G943" s="42"/>
      <c r="H943" s="39"/>
      <c r="I943" s="39"/>
      <c r="J943" s="41"/>
      <c r="K943" s="39"/>
      <c r="L943" s="39"/>
      <c r="M943" s="39" t="s">
        <v>2892</v>
      </c>
      <c r="N943" s="39"/>
      <c r="O943" s="41"/>
      <c r="P943" s="38" t="s">
        <v>2980</v>
      </c>
      <c r="Q943" s="2" t="s">
        <v>735</v>
      </c>
    </row>
    <row r="944" spans="1:17" s="76" customFormat="1" ht="63" customHeight="1" x14ac:dyDescent="0.25">
      <c r="A944" s="72">
        <v>934</v>
      </c>
      <c r="B944" s="2" t="s">
        <v>1892</v>
      </c>
      <c r="C944" s="99"/>
      <c r="D944" s="42">
        <v>0.4</v>
      </c>
      <c r="E944" s="99"/>
      <c r="F944" s="42" t="s">
        <v>773</v>
      </c>
      <c r="G944" s="42"/>
      <c r="H944" s="39"/>
      <c r="I944" s="39"/>
      <c r="J944" s="41"/>
      <c r="K944" s="39"/>
      <c r="L944" s="39"/>
      <c r="M944" s="39" t="s">
        <v>2892</v>
      </c>
      <c r="N944" s="39"/>
      <c r="O944" s="41"/>
      <c r="P944" s="38" t="s">
        <v>2980</v>
      </c>
      <c r="Q944" s="2" t="s">
        <v>735</v>
      </c>
    </row>
    <row r="945" spans="1:17" s="76" customFormat="1" ht="63" customHeight="1" x14ac:dyDescent="0.25">
      <c r="A945" s="72">
        <v>935</v>
      </c>
      <c r="B945" s="2" t="s">
        <v>1893</v>
      </c>
      <c r="C945" s="99"/>
      <c r="D945" s="42">
        <v>0.4</v>
      </c>
      <c r="E945" s="99"/>
      <c r="F945" s="42" t="s">
        <v>773</v>
      </c>
      <c r="G945" s="42"/>
      <c r="H945" s="39"/>
      <c r="I945" s="39"/>
      <c r="J945" s="41"/>
      <c r="K945" s="39"/>
      <c r="L945" s="39"/>
      <c r="M945" s="39" t="s">
        <v>2892</v>
      </c>
      <c r="N945" s="39"/>
      <c r="O945" s="41"/>
      <c r="P945" s="38" t="s">
        <v>2980</v>
      </c>
      <c r="Q945" s="2" t="s">
        <v>735</v>
      </c>
    </row>
    <row r="946" spans="1:17" s="76" customFormat="1" ht="63" customHeight="1" x14ac:dyDescent="0.25">
      <c r="A946" s="72">
        <v>936</v>
      </c>
      <c r="B946" s="2" t="s">
        <v>1894</v>
      </c>
      <c r="C946" s="42" t="s">
        <v>2216</v>
      </c>
      <c r="D946" s="42">
        <v>0.4</v>
      </c>
      <c r="E946" s="42">
        <v>803</v>
      </c>
      <c r="F946" s="42" t="s">
        <v>2195</v>
      </c>
      <c r="G946" s="42" t="s">
        <v>2875</v>
      </c>
      <c r="H946" s="23" t="s">
        <v>3023</v>
      </c>
      <c r="I946" s="39">
        <f>ROUND(_xlfn.DAYS("01.01.2025",H946)/30.416,0)</f>
        <v>17</v>
      </c>
      <c r="J946" s="41">
        <v>2844412.5</v>
      </c>
      <c r="K946" s="39"/>
      <c r="L946" s="39"/>
      <c r="M946" s="39" t="s">
        <v>2892</v>
      </c>
      <c r="N946" s="32">
        <v>120</v>
      </c>
      <c r="O946" s="41">
        <f>J946/N946</f>
        <v>23703.4375</v>
      </c>
      <c r="P946" s="38" t="s">
        <v>2980</v>
      </c>
      <c r="Q946" s="2" t="s">
        <v>735</v>
      </c>
    </row>
    <row r="947" spans="1:17" s="76" customFormat="1" ht="63" customHeight="1" x14ac:dyDescent="0.25">
      <c r="A947" s="72">
        <v>937</v>
      </c>
      <c r="B947" s="2" t="s">
        <v>1895</v>
      </c>
      <c r="C947" s="42" t="s">
        <v>2217</v>
      </c>
      <c r="D947" s="42">
        <v>0.4</v>
      </c>
      <c r="E947" s="42">
        <v>820</v>
      </c>
      <c r="F947" s="42" t="s">
        <v>773</v>
      </c>
      <c r="G947" s="42"/>
      <c r="H947" s="23"/>
      <c r="I947" s="39"/>
      <c r="J947" s="41"/>
      <c r="K947" s="39"/>
      <c r="L947" s="39"/>
      <c r="M947" s="39" t="s">
        <v>2892</v>
      </c>
      <c r="N947" s="32"/>
      <c r="O947" s="41"/>
      <c r="P947" s="38" t="s">
        <v>2980</v>
      </c>
      <c r="Q947" s="2" t="s">
        <v>735</v>
      </c>
    </row>
    <row r="948" spans="1:17" s="76" customFormat="1" ht="63" customHeight="1" x14ac:dyDescent="0.25">
      <c r="A948" s="72">
        <v>938</v>
      </c>
      <c r="B948" s="2" t="s">
        <v>1896</v>
      </c>
      <c r="C948" s="42" t="s">
        <v>2218</v>
      </c>
      <c r="D948" s="42">
        <v>0.4</v>
      </c>
      <c r="E948" s="42">
        <v>737</v>
      </c>
      <c r="F948" s="42" t="s">
        <v>2196</v>
      </c>
      <c r="G948" s="42" t="s">
        <v>2876</v>
      </c>
      <c r="H948" s="23" t="s">
        <v>3016</v>
      </c>
      <c r="I948" s="39">
        <f>ROUND(_xlfn.DAYS("01.01.2025",H948)/30.416,0)</f>
        <v>17</v>
      </c>
      <c r="J948" s="41">
        <v>3216684.17</v>
      </c>
      <c r="K948" s="39"/>
      <c r="L948" s="39"/>
      <c r="M948" s="39" t="s">
        <v>2892</v>
      </c>
      <c r="N948" s="32">
        <v>120</v>
      </c>
      <c r="O948" s="41">
        <f>J948/N948</f>
        <v>26805.701416666667</v>
      </c>
      <c r="P948" s="38" t="s">
        <v>2980</v>
      </c>
      <c r="Q948" s="2" t="s">
        <v>735</v>
      </c>
    </row>
    <row r="949" spans="1:17" s="76" customFormat="1" ht="63" customHeight="1" x14ac:dyDescent="0.25">
      <c r="A949" s="72">
        <v>939</v>
      </c>
      <c r="B949" s="2" t="s">
        <v>1897</v>
      </c>
      <c r="C949" s="42" t="s">
        <v>2219</v>
      </c>
      <c r="D949" s="42">
        <v>0.4</v>
      </c>
      <c r="E949" s="42">
        <v>2478</v>
      </c>
      <c r="F949" s="42" t="s">
        <v>2197</v>
      </c>
      <c r="G949" s="42" t="s">
        <v>2877</v>
      </c>
      <c r="H949" s="23" t="s">
        <v>3025</v>
      </c>
      <c r="I949" s="39">
        <f>ROUND(_xlfn.DAYS("01.01.2025",H949)/30.416,0)</f>
        <v>13</v>
      </c>
      <c r="J949" s="41">
        <v>10776727.5</v>
      </c>
      <c r="K949" s="39"/>
      <c r="L949" s="39"/>
      <c r="M949" s="39" t="s">
        <v>2892</v>
      </c>
      <c r="N949" s="32">
        <v>120</v>
      </c>
      <c r="O949" s="41">
        <f>J949/N949</f>
        <v>89806.0625</v>
      </c>
      <c r="P949" s="38" t="s">
        <v>2980</v>
      </c>
      <c r="Q949" s="2" t="s">
        <v>735</v>
      </c>
    </row>
    <row r="950" spans="1:17" s="76" customFormat="1" ht="63" customHeight="1" x14ac:dyDescent="0.25">
      <c r="A950" s="72">
        <v>940</v>
      </c>
      <c r="B950" s="2" t="s">
        <v>1898</v>
      </c>
      <c r="C950" s="99" t="s">
        <v>2220</v>
      </c>
      <c r="D950" s="42">
        <v>0.4</v>
      </c>
      <c r="E950" s="99">
        <v>4905</v>
      </c>
      <c r="F950" s="42" t="s">
        <v>773</v>
      </c>
      <c r="G950" s="42"/>
      <c r="H950" s="39"/>
      <c r="I950" s="39"/>
      <c r="J950" s="39"/>
      <c r="K950" s="39"/>
      <c r="L950" s="39"/>
      <c r="M950" s="39" t="s">
        <v>2892</v>
      </c>
      <c r="N950" s="39"/>
      <c r="O950" s="41"/>
      <c r="P950" s="38" t="s">
        <v>2980</v>
      </c>
      <c r="Q950" s="2" t="s">
        <v>735</v>
      </c>
    </row>
    <row r="951" spans="1:17" s="76" customFormat="1" ht="63" customHeight="1" x14ac:dyDescent="0.25">
      <c r="A951" s="72">
        <v>941</v>
      </c>
      <c r="B951" s="2" t="s">
        <v>1899</v>
      </c>
      <c r="C951" s="99"/>
      <c r="D951" s="42">
        <v>0.4</v>
      </c>
      <c r="E951" s="99"/>
      <c r="F951" s="42" t="s">
        <v>773</v>
      </c>
      <c r="G951" s="42"/>
      <c r="H951" s="39"/>
      <c r="I951" s="39"/>
      <c r="J951" s="39"/>
      <c r="K951" s="39"/>
      <c r="L951" s="39"/>
      <c r="M951" s="39" t="s">
        <v>2892</v>
      </c>
      <c r="N951" s="39"/>
      <c r="O951" s="41"/>
      <c r="P951" s="38" t="s">
        <v>2980</v>
      </c>
      <c r="Q951" s="2" t="s">
        <v>735</v>
      </c>
    </row>
    <row r="952" spans="1:17" s="76" customFormat="1" ht="63" customHeight="1" x14ac:dyDescent="0.25">
      <c r="A952" s="72">
        <v>942</v>
      </c>
      <c r="B952" s="2" t="s">
        <v>1900</v>
      </c>
      <c r="C952" s="99"/>
      <c r="D952" s="42">
        <v>0.4</v>
      </c>
      <c r="E952" s="99"/>
      <c r="F952" s="42" t="s">
        <v>773</v>
      </c>
      <c r="G952" s="42"/>
      <c r="H952" s="39"/>
      <c r="I952" s="39"/>
      <c r="J952" s="39"/>
      <c r="K952" s="39"/>
      <c r="L952" s="39"/>
      <c r="M952" s="39" t="s">
        <v>2892</v>
      </c>
      <c r="N952" s="39"/>
      <c r="O952" s="41"/>
      <c r="P952" s="38" t="s">
        <v>2980</v>
      </c>
      <c r="Q952" s="2" t="s">
        <v>735</v>
      </c>
    </row>
    <row r="953" spans="1:17" s="76" customFormat="1" ht="63" customHeight="1" x14ac:dyDescent="0.25">
      <c r="A953" s="72">
        <v>943</v>
      </c>
      <c r="B953" s="2" t="s">
        <v>1901</v>
      </c>
      <c r="C953" s="99"/>
      <c r="D953" s="42">
        <v>0.4</v>
      </c>
      <c r="E953" s="99"/>
      <c r="F953" s="42" t="s">
        <v>773</v>
      </c>
      <c r="G953" s="42"/>
      <c r="H953" s="39"/>
      <c r="I953" s="39"/>
      <c r="J953" s="39"/>
      <c r="K953" s="39"/>
      <c r="L953" s="39"/>
      <c r="M953" s="39" t="s">
        <v>2892</v>
      </c>
      <c r="N953" s="39"/>
      <c r="O953" s="41"/>
      <c r="P953" s="38" t="s">
        <v>2980</v>
      </c>
      <c r="Q953" s="2" t="s">
        <v>735</v>
      </c>
    </row>
    <row r="954" spans="1:17" s="76" customFormat="1" ht="63" customHeight="1" x14ac:dyDescent="0.25">
      <c r="A954" s="72">
        <v>944</v>
      </c>
      <c r="B954" s="2" t="s">
        <v>1902</v>
      </c>
      <c r="C954" s="99"/>
      <c r="D954" s="42">
        <v>0.4</v>
      </c>
      <c r="E954" s="99"/>
      <c r="F954" s="42" t="s">
        <v>773</v>
      </c>
      <c r="G954" s="42"/>
      <c r="H954" s="39"/>
      <c r="I954" s="39"/>
      <c r="J954" s="39"/>
      <c r="K954" s="39"/>
      <c r="L954" s="39"/>
      <c r="M954" s="39" t="s">
        <v>2892</v>
      </c>
      <c r="N954" s="39"/>
      <c r="O954" s="41"/>
      <c r="P954" s="38" t="s">
        <v>2980</v>
      </c>
      <c r="Q954" s="2" t="s">
        <v>735</v>
      </c>
    </row>
    <row r="955" spans="1:17" s="76" customFormat="1" ht="63" customHeight="1" x14ac:dyDescent="0.25">
      <c r="A955" s="72">
        <v>945</v>
      </c>
      <c r="B955" s="2" t="s">
        <v>1903</v>
      </c>
      <c r="C955" s="99"/>
      <c r="D955" s="42">
        <v>0.4</v>
      </c>
      <c r="E955" s="99"/>
      <c r="F955" s="42" t="s">
        <v>773</v>
      </c>
      <c r="G955" s="42"/>
      <c r="H955" s="39"/>
      <c r="I955" s="39"/>
      <c r="J955" s="39"/>
      <c r="K955" s="39"/>
      <c r="L955" s="39"/>
      <c r="M955" s="39" t="s">
        <v>2892</v>
      </c>
      <c r="N955" s="39"/>
      <c r="O955" s="41"/>
      <c r="P955" s="38" t="s">
        <v>2980</v>
      </c>
      <c r="Q955" s="2" t="s">
        <v>735</v>
      </c>
    </row>
    <row r="956" spans="1:17" s="76" customFormat="1" ht="63" customHeight="1" x14ac:dyDescent="0.25">
      <c r="A956" s="72">
        <v>946</v>
      </c>
      <c r="B956" s="2" t="s">
        <v>1904</v>
      </c>
      <c r="C956" s="99"/>
      <c r="D956" s="42">
        <v>0.4</v>
      </c>
      <c r="E956" s="99"/>
      <c r="F956" s="42" t="s">
        <v>773</v>
      </c>
      <c r="G956" s="42"/>
      <c r="H956" s="39"/>
      <c r="I956" s="39"/>
      <c r="J956" s="39"/>
      <c r="K956" s="39"/>
      <c r="L956" s="39"/>
      <c r="M956" s="39" t="s">
        <v>2892</v>
      </c>
      <c r="N956" s="39"/>
      <c r="O956" s="41"/>
      <c r="P956" s="38" t="s">
        <v>2980</v>
      </c>
      <c r="Q956" s="2" t="s">
        <v>735</v>
      </c>
    </row>
    <row r="957" spans="1:17" s="76" customFormat="1" ht="63" customHeight="1" x14ac:dyDescent="0.25">
      <c r="A957" s="72">
        <v>947</v>
      </c>
      <c r="B957" s="2" t="s">
        <v>1905</v>
      </c>
      <c r="C957" s="99"/>
      <c r="D957" s="42">
        <v>0.4</v>
      </c>
      <c r="E957" s="99"/>
      <c r="F957" s="42" t="s">
        <v>773</v>
      </c>
      <c r="G957" s="42"/>
      <c r="H957" s="39"/>
      <c r="I957" s="39"/>
      <c r="J957" s="39"/>
      <c r="K957" s="39"/>
      <c r="L957" s="39"/>
      <c r="M957" s="39" t="s">
        <v>2892</v>
      </c>
      <c r="N957" s="39"/>
      <c r="O957" s="41"/>
      <c r="P957" s="38" t="s">
        <v>2980</v>
      </c>
      <c r="Q957" s="2" t="s">
        <v>735</v>
      </c>
    </row>
    <row r="958" spans="1:17" s="76" customFormat="1" ht="63" customHeight="1" x14ac:dyDescent="0.25">
      <c r="A958" s="72">
        <v>948</v>
      </c>
      <c r="B958" s="2" t="s">
        <v>1906</v>
      </c>
      <c r="C958" s="99"/>
      <c r="D958" s="42">
        <v>0.4</v>
      </c>
      <c r="E958" s="99"/>
      <c r="F958" s="42" t="s">
        <v>773</v>
      </c>
      <c r="G958" s="42"/>
      <c r="H958" s="39"/>
      <c r="I958" s="39"/>
      <c r="J958" s="39"/>
      <c r="K958" s="39"/>
      <c r="L958" s="39"/>
      <c r="M958" s="39" t="s">
        <v>2892</v>
      </c>
      <c r="N958" s="39"/>
      <c r="O958" s="41"/>
      <c r="P958" s="38" t="s">
        <v>2980</v>
      </c>
      <c r="Q958" s="2" t="s">
        <v>735</v>
      </c>
    </row>
    <row r="959" spans="1:17" s="76" customFormat="1" ht="63" customHeight="1" x14ac:dyDescent="0.25">
      <c r="A959" s="72">
        <v>949</v>
      </c>
      <c r="B959" s="2" t="s">
        <v>1907</v>
      </c>
      <c r="C959" s="99"/>
      <c r="D959" s="42">
        <v>0.4</v>
      </c>
      <c r="E959" s="99"/>
      <c r="F959" s="42" t="s">
        <v>773</v>
      </c>
      <c r="G959" s="42"/>
      <c r="H959" s="39"/>
      <c r="I959" s="39"/>
      <c r="J959" s="39"/>
      <c r="K959" s="39"/>
      <c r="L959" s="39"/>
      <c r="M959" s="39" t="s">
        <v>2892</v>
      </c>
      <c r="N959" s="39"/>
      <c r="O959" s="41"/>
      <c r="P959" s="38" t="s">
        <v>2980</v>
      </c>
      <c r="Q959" s="2" t="s">
        <v>735</v>
      </c>
    </row>
    <row r="960" spans="1:17" s="76" customFormat="1" ht="63" customHeight="1" x14ac:dyDescent="0.25">
      <c r="A960" s="72">
        <v>950</v>
      </c>
      <c r="B960" s="2" t="s">
        <v>1908</v>
      </c>
      <c r="C960" s="99"/>
      <c r="D960" s="42">
        <v>0.4</v>
      </c>
      <c r="E960" s="99"/>
      <c r="F960" s="42" t="s">
        <v>773</v>
      </c>
      <c r="G960" s="42"/>
      <c r="H960" s="39"/>
      <c r="I960" s="39"/>
      <c r="J960" s="39"/>
      <c r="K960" s="39"/>
      <c r="L960" s="39"/>
      <c r="M960" s="39" t="s">
        <v>2892</v>
      </c>
      <c r="N960" s="39"/>
      <c r="O960" s="41"/>
      <c r="P960" s="38" t="s">
        <v>2980</v>
      </c>
      <c r="Q960" s="2" t="s">
        <v>735</v>
      </c>
    </row>
    <row r="961" spans="1:17" s="76" customFormat="1" ht="63" customHeight="1" x14ac:dyDescent="0.25">
      <c r="A961" s="72">
        <v>951</v>
      </c>
      <c r="B961" s="2" t="s">
        <v>1909</v>
      </c>
      <c r="C961" s="99"/>
      <c r="D961" s="42">
        <v>0.4</v>
      </c>
      <c r="E961" s="99"/>
      <c r="F961" s="42" t="s">
        <v>773</v>
      </c>
      <c r="G961" s="42"/>
      <c r="H961" s="39"/>
      <c r="I961" s="39"/>
      <c r="J961" s="39"/>
      <c r="K961" s="39"/>
      <c r="L961" s="39"/>
      <c r="M961" s="39" t="s">
        <v>2892</v>
      </c>
      <c r="N961" s="39"/>
      <c r="O961" s="41"/>
      <c r="P961" s="38" t="s">
        <v>2980</v>
      </c>
      <c r="Q961" s="2" t="s">
        <v>735</v>
      </c>
    </row>
    <row r="962" spans="1:17" s="76" customFormat="1" ht="63" customHeight="1" x14ac:dyDescent="0.25">
      <c r="A962" s="72">
        <v>952</v>
      </c>
      <c r="B962" s="2" t="s">
        <v>1910</v>
      </c>
      <c r="C962" s="99"/>
      <c r="D962" s="42">
        <v>0.4</v>
      </c>
      <c r="E962" s="99"/>
      <c r="F962" s="42" t="s">
        <v>773</v>
      </c>
      <c r="G962" s="42"/>
      <c r="H962" s="39"/>
      <c r="I962" s="39"/>
      <c r="J962" s="39"/>
      <c r="K962" s="39"/>
      <c r="L962" s="39"/>
      <c r="M962" s="39" t="s">
        <v>2892</v>
      </c>
      <c r="N962" s="39"/>
      <c r="O962" s="41"/>
      <c r="P962" s="38" t="s">
        <v>2980</v>
      </c>
      <c r="Q962" s="2" t="s">
        <v>735</v>
      </c>
    </row>
    <row r="963" spans="1:17" s="76" customFormat="1" ht="63" customHeight="1" x14ac:dyDescent="0.25">
      <c r="A963" s="72">
        <v>953</v>
      </c>
      <c r="B963" s="2" t="s">
        <v>1911</v>
      </c>
      <c r="C963" s="99"/>
      <c r="D963" s="42">
        <v>0.4</v>
      </c>
      <c r="E963" s="99"/>
      <c r="F963" s="42" t="s">
        <v>773</v>
      </c>
      <c r="G963" s="42"/>
      <c r="H963" s="39"/>
      <c r="I963" s="39"/>
      <c r="J963" s="39"/>
      <c r="K963" s="39"/>
      <c r="L963" s="39"/>
      <c r="M963" s="39" t="s">
        <v>2892</v>
      </c>
      <c r="N963" s="39"/>
      <c r="O963" s="41"/>
      <c r="P963" s="38" t="s">
        <v>2980</v>
      </c>
      <c r="Q963" s="2" t="s">
        <v>735</v>
      </c>
    </row>
    <row r="964" spans="1:17" s="76" customFormat="1" ht="63" customHeight="1" x14ac:dyDescent="0.25">
      <c r="A964" s="72">
        <v>954</v>
      </c>
      <c r="B964" s="2" t="s">
        <v>1912</v>
      </c>
      <c r="C964" s="99"/>
      <c r="D964" s="42">
        <v>0.4</v>
      </c>
      <c r="E964" s="99"/>
      <c r="F964" s="42" t="s">
        <v>773</v>
      </c>
      <c r="G964" s="42"/>
      <c r="H964" s="39"/>
      <c r="I964" s="39"/>
      <c r="J964" s="39"/>
      <c r="K964" s="39"/>
      <c r="L964" s="39"/>
      <c r="M964" s="39" t="s">
        <v>2892</v>
      </c>
      <c r="N964" s="39"/>
      <c r="O964" s="41"/>
      <c r="P964" s="38" t="s">
        <v>2980</v>
      </c>
      <c r="Q964" s="2" t="s">
        <v>735</v>
      </c>
    </row>
    <row r="965" spans="1:17" s="76" customFormat="1" ht="63" customHeight="1" x14ac:dyDescent="0.25">
      <c r="A965" s="72">
        <v>955</v>
      </c>
      <c r="B965" s="2" t="s">
        <v>1913</v>
      </c>
      <c r="C965" s="99"/>
      <c r="D965" s="42">
        <v>0.4</v>
      </c>
      <c r="E965" s="99"/>
      <c r="F965" s="42" t="s">
        <v>773</v>
      </c>
      <c r="G965" s="42"/>
      <c r="H965" s="39"/>
      <c r="I965" s="39"/>
      <c r="J965" s="39"/>
      <c r="K965" s="39"/>
      <c r="L965" s="39"/>
      <c r="M965" s="39" t="s">
        <v>2892</v>
      </c>
      <c r="N965" s="39"/>
      <c r="O965" s="41"/>
      <c r="P965" s="38" t="s">
        <v>2980</v>
      </c>
      <c r="Q965" s="2" t="s">
        <v>735</v>
      </c>
    </row>
    <row r="966" spans="1:17" s="76" customFormat="1" ht="63" customHeight="1" x14ac:dyDescent="0.25">
      <c r="A966" s="72">
        <v>956</v>
      </c>
      <c r="B966" s="2" t="s">
        <v>1914</v>
      </c>
      <c r="C966" s="99"/>
      <c r="D966" s="42">
        <v>0.4</v>
      </c>
      <c r="E966" s="99"/>
      <c r="F966" s="42" t="s">
        <v>773</v>
      </c>
      <c r="G966" s="42"/>
      <c r="H966" s="39"/>
      <c r="I966" s="39"/>
      <c r="J966" s="39"/>
      <c r="K966" s="39"/>
      <c r="L966" s="39"/>
      <c r="M966" s="39" t="s">
        <v>2892</v>
      </c>
      <c r="N966" s="39"/>
      <c r="O966" s="41"/>
      <c r="P966" s="38" t="s">
        <v>2980</v>
      </c>
      <c r="Q966" s="2" t="s">
        <v>735</v>
      </c>
    </row>
    <row r="967" spans="1:17" s="76" customFormat="1" ht="63" customHeight="1" x14ac:dyDescent="0.25">
      <c r="A967" s="72">
        <v>957</v>
      </c>
      <c r="B967" s="2" t="s">
        <v>1915</v>
      </c>
      <c r="C967" s="99"/>
      <c r="D967" s="42">
        <v>0.4</v>
      </c>
      <c r="E967" s="99"/>
      <c r="F967" s="42" t="s">
        <v>773</v>
      </c>
      <c r="G967" s="42"/>
      <c r="H967" s="39"/>
      <c r="I967" s="39"/>
      <c r="J967" s="39"/>
      <c r="K967" s="39"/>
      <c r="L967" s="39"/>
      <c r="M967" s="39" t="s">
        <v>2892</v>
      </c>
      <c r="N967" s="39"/>
      <c r="O967" s="41"/>
      <c r="P967" s="38" t="s">
        <v>2980</v>
      </c>
      <c r="Q967" s="2" t="s">
        <v>735</v>
      </c>
    </row>
    <row r="968" spans="1:17" s="76" customFormat="1" ht="63" customHeight="1" x14ac:dyDescent="0.25">
      <c r="A968" s="72">
        <v>958</v>
      </c>
      <c r="B968" s="2" t="s">
        <v>1916</v>
      </c>
      <c r="C968" s="99"/>
      <c r="D968" s="42">
        <v>0.4</v>
      </c>
      <c r="E968" s="99"/>
      <c r="F968" s="42" t="s">
        <v>773</v>
      </c>
      <c r="G968" s="42"/>
      <c r="H968" s="39"/>
      <c r="I968" s="39"/>
      <c r="J968" s="39"/>
      <c r="K968" s="39"/>
      <c r="L968" s="39"/>
      <c r="M968" s="39" t="s">
        <v>2892</v>
      </c>
      <c r="N968" s="39"/>
      <c r="O968" s="41"/>
      <c r="P968" s="38" t="s">
        <v>2980</v>
      </c>
      <c r="Q968" s="2" t="s">
        <v>735</v>
      </c>
    </row>
    <row r="969" spans="1:17" s="76" customFormat="1" ht="63" customHeight="1" x14ac:dyDescent="0.25">
      <c r="A969" s="72">
        <v>959</v>
      </c>
      <c r="B969" s="2" t="s">
        <v>1917</v>
      </c>
      <c r="C969" s="99"/>
      <c r="D969" s="42">
        <v>0.4</v>
      </c>
      <c r="E969" s="99"/>
      <c r="F969" s="42" t="s">
        <v>773</v>
      </c>
      <c r="G969" s="42"/>
      <c r="H969" s="39"/>
      <c r="I969" s="39"/>
      <c r="J969" s="39"/>
      <c r="K969" s="39"/>
      <c r="L969" s="39"/>
      <c r="M969" s="39" t="s">
        <v>2892</v>
      </c>
      <c r="N969" s="39"/>
      <c r="O969" s="41"/>
      <c r="P969" s="38" t="s">
        <v>2980</v>
      </c>
      <c r="Q969" s="2" t="s">
        <v>735</v>
      </c>
    </row>
    <row r="970" spans="1:17" s="76" customFormat="1" ht="63" customHeight="1" x14ac:dyDescent="0.25">
      <c r="A970" s="72">
        <v>960</v>
      </c>
      <c r="B970" s="2" t="s">
        <v>1918</v>
      </c>
      <c r="C970" s="99"/>
      <c r="D970" s="42">
        <v>0.4</v>
      </c>
      <c r="E970" s="99"/>
      <c r="F970" s="42" t="s">
        <v>773</v>
      </c>
      <c r="G970" s="42"/>
      <c r="H970" s="39"/>
      <c r="I970" s="39"/>
      <c r="J970" s="39"/>
      <c r="K970" s="39"/>
      <c r="L970" s="39"/>
      <c r="M970" s="39" t="s">
        <v>2892</v>
      </c>
      <c r="N970" s="39"/>
      <c r="O970" s="41"/>
      <c r="P970" s="38" t="s">
        <v>2980</v>
      </c>
      <c r="Q970" s="2" t="s">
        <v>735</v>
      </c>
    </row>
    <row r="971" spans="1:17" s="76" customFormat="1" ht="63" customHeight="1" x14ac:dyDescent="0.25">
      <c r="A971" s="72">
        <v>961</v>
      </c>
      <c r="B971" s="2" t="s">
        <v>1919</v>
      </c>
      <c r="C971" s="99"/>
      <c r="D971" s="42">
        <v>0.4</v>
      </c>
      <c r="E971" s="99"/>
      <c r="F971" s="42" t="s">
        <v>773</v>
      </c>
      <c r="G971" s="42"/>
      <c r="H971" s="39"/>
      <c r="I971" s="39"/>
      <c r="J971" s="39"/>
      <c r="K971" s="39"/>
      <c r="L971" s="39"/>
      <c r="M971" s="39" t="s">
        <v>2892</v>
      </c>
      <c r="N971" s="39"/>
      <c r="O971" s="41"/>
      <c r="P971" s="38" t="s">
        <v>2980</v>
      </c>
      <c r="Q971" s="2" t="s">
        <v>735</v>
      </c>
    </row>
    <row r="972" spans="1:17" s="76" customFormat="1" ht="63" customHeight="1" x14ac:dyDescent="0.25">
      <c r="A972" s="72">
        <v>962</v>
      </c>
      <c r="B972" s="2" t="s">
        <v>1920</v>
      </c>
      <c r="C972" s="99"/>
      <c r="D972" s="42">
        <v>0.4</v>
      </c>
      <c r="E972" s="99"/>
      <c r="F972" s="42" t="s">
        <v>773</v>
      </c>
      <c r="G972" s="42"/>
      <c r="H972" s="39"/>
      <c r="I972" s="39"/>
      <c r="J972" s="39"/>
      <c r="K972" s="39"/>
      <c r="L972" s="39"/>
      <c r="M972" s="39" t="s">
        <v>2892</v>
      </c>
      <c r="N972" s="39"/>
      <c r="O972" s="41"/>
      <c r="P972" s="38" t="s">
        <v>2980</v>
      </c>
      <c r="Q972" s="2" t="s">
        <v>735</v>
      </c>
    </row>
    <row r="973" spans="1:17" s="76" customFormat="1" ht="63" customHeight="1" x14ac:dyDescent="0.25">
      <c r="A973" s="72">
        <v>963</v>
      </c>
      <c r="B973" s="2" t="s">
        <v>1921</v>
      </c>
      <c r="C973" s="99"/>
      <c r="D973" s="42">
        <v>0.4</v>
      </c>
      <c r="E973" s="99"/>
      <c r="F973" s="42" t="s">
        <v>773</v>
      </c>
      <c r="G973" s="42"/>
      <c r="H973" s="39"/>
      <c r="I973" s="39"/>
      <c r="J973" s="39"/>
      <c r="K973" s="39"/>
      <c r="L973" s="39"/>
      <c r="M973" s="39" t="s">
        <v>2892</v>
      </c>
      <c r="N973" s="39"/>
      <c r="O973" s="41"/>
      <c r="P973" s="38" t="s">
        <v>2980</v>
      </c>
      <c r="Q973" s="2" t="s">
        <v>735</v>
      </c>
    </row>
    <row r="974" spans="1:17" s="76" customFormat="1" ht="63" customHeight="1" x14ac:dyDescent="0.25">
      <c r="A974" s="72">
        <v>964</v>
      </c>
      <c r="B974" s="2" t="s">
        <v>1922</v>
      </c>
      <c r="C974" s="99"/>
      <c r="D974" s="42">
        <v>0.4</v>
      </c>
      <c r="E974" s="99"/>
      <c r="F974" s="42" t="s">
        <v>773</v>
      </c>
      <c r="G974" s="42"/>
      <c r="H974" s="39"/>
      <c r="I974" s="39"/>
      <c r="J974" s="39"/>
      <c r="K974" s="39"/>
      <c r="L974" s="39"/>
      <c r="M974" s="39" t="s">
        <v>2892</v>
      </c>
      <c r="N974" s="39"/>
      <c r="O974" s="41"/>
      <c r="P974" s="38" t="s">
        <v>2980</v>
      </c>
      <c r="Q974" s="2" t="s">
        <v>735</v>
      </c>
    </row>
    <row r="975" spans="1:17" s="76" customFormat="1" ht="63" customHeight="1" x14ac:dyDescent="0.25">
      <c r="A975" s="72">
        <v>965</v>
      </c>
      <c r="B975" s="2" t="s">
        <v>1923</v>
      </c>
      <c r="C975" s="99"/>
      <c r="D975" s="42">
        <v>0.4</v>
      </c>
      <c r="E975" s="99"/>
      <c r="F975" s="42" t="s">
        <v>773</v>
      </c>
      <c r="G975" s="42"/>
      <c r="H975" s="39"/>
      <c r="I975" s="39"/>
      <c r="J975" s="39"/>
      <c r="K975" s="39"/>
      <c r="L975" s="39"/>
      <c r="M975" s="39" t="s">
        <v>2892</v>
      </c>
      <c r="N975" s="39"/>
      <c r="O975" s="41"/>
      <c r="P975" s="38" t="s">
        <v>2980</v>
      </c>
      <c r="Q975" s="2" t="s">
        <v>735</v>
      </c>
    </row>
    <row r="976" spans="1:17" s="76" customFormat="1" ht="63" customHeight="1" x14ac:dyDescent="0.25">
      <c r="A976" s="72">
        <v>966</v>
      </c>
      <c r="B976" s="2" t="s">
        <v>1924</v>
      </c>
      <c r="C976" s="99"/>
      <c r="D976" s="42">
        <v>0.4</v>
      </c>
      <c r="E976" s="99"/>
      <c r="F976" s="42" t="s">
        <v>773</v>
      </c>
      <c r="G976" s="42"/>
      <c r="H976" s="39"/>
      <c r="I976" s="39"/>
      <c r="J976" s="41"/>
      <c r="K976" s="39"/>
      <c r="L976" s="39"/>
      <c r="M976" s="39" t="s">
        <v>2892</v>
      </c>
      <c r="N976" s="39"/>
      <c r="O976" s="41"/>
      <c r="P976" s="38" t="s">
        <v>2980</v>
      </c>
      <c r="Q976" s="2" t="s">
        <v>735</v>
      </c>
    </row>
    <row r="977" spans="1:17" s="76" customFormat="1" ht="63" customHeight="1" x14ac:dyDescent="0.25">
      <c r="A977" s="72">
        <v>967</v>
      </c>
      <c r="B977" s="2" t="s">
        <v>1925</v>
      </c>
      <c r="C977" s="99" t="s">
        <v>2221</v>
      </c>
      <c r="D977" s="42">
        <v>0.4</v>
      </c>
      <c r="E977" s="100">
        <v>187</v>
      </c>
      <c r="F977" s="99" t="s">
        <v>2198</v>
      </c>
      <c r="G977" s="42" t="s">
        <v>2878</v>
      </c>
      <c r="H977" s="101" t="s">
        <v>3026</v>
      </c>
      <c r="I977" s="98">
        <v>39</v>
      </c>
      <c r="J977" s="97">
        <v>878640.83</v>
      </c>
      <c r="K977" s="39"/>
      <c r="L977" s="39"/>
      <c r="M977" s="39" t="s">
        <v>2892</v>
      </c>
      <c r="N977" s="102">
        <v>120</v>
      </c>
      <c r="O977" s="97">
        <f>J977/N977</f>
        <v>7322.0069166666663</v>
      </c>
      <c r="P977" s="38" t="s">
        <v>2980</v>
      </c>
      <c r="Q977" s="2" t="s">
        <v>735</v>
      </c>
    </row>
    <row r="978" spans="1:17" s="76" customFormat="1" ht="63" customHeight="1" x14ac:dyDescent="0.25">
      <c r="A978" s="72">
        <v>968</v>
      </c>
      <c r="B978" s="2" t="s">
        <v>1925</v>
      </c>
      <c r="C978" s="99"/>
      <c r="D978" s="42">
        <v>0.4</v>
      </c>
      <c r="E978" s="100"/>
      <c r="F978" s="99"/>
      <c r="G978" s="42" t="s">
        <v>2878</v>
      </c>
      <c r="H978" s="98"/>
      <c r="I978" s="98"/>
      <c r="J978" s="97"/>
      <c r="K978" s="39"/>
      <c r="L978" s="39"/>
      <c r="M978" s="39" t="s">
        <v>2892</v>
      </c>
      <c r="N978" s="98"/>
      <c r="O978" s="98"/>
      <c r="P978" s="38" t="s">
        <v>2980</v>
      </c>
      <c r="Q978" s="2" t="s">
        <v>735</v>
      </c>
    </row>
    <row r="979" spans="1:17" s="76" customFormat="1" ht="63" customHeight="1" x14ac:dyDescent="0.25">
      <c r="A979" s="72">
        <v>969</v>
      </c>
      <c r="B979" s="2" t="s">
        <v>1926</v>
      </c>
      <c r="C979" s="99"/>
      <c r="D979" s="42">
        <v>0.4</v>
      </c>
      <c r="E979" s="100"/>
      <c r="F979" s="99"/>
      <c r="G979" s="42" t="s">
        <v>2878</v>
      </c>
      <c r="H979" s="98"/>
      <c r="I979" s="98"/>
      <c r="J979" s="97"/>
      <c r="K979" s="39"/>
      <c r="L979" s="39"/>
      <c r="M979" s="39" t="s">
        <v>2892</v>
      </c>
      <c r="N979" s="98"/>
      <c r="O979" s="98"/>
      <c r="P979" s="38" t="s">
        <v>2980</v>
      </c>
      <c r="Q979" s="2" t="s">
        <v>735</v>
      </c>
    </row>
    <row r="980" spans="1:17" s="76" customFormat="1" ht="63" customHeight="1" x14ac:dyDescent="0.25">
      <c r="A980" s="72">
        <v>970</v>
      </c>
      <c r="B980" s="2" t="s">
        <v>1926</v>
      </c>
      <c r="C980" s="99"/>
      <c r="D980" s="42">
        <v>0.4</v>
      </c>
      <c r="E980" s="100"/>
      <c r="F980" s="99"/>
      <c r="G980" s="42" t="s">
        <v>2878</v>
      </c>
      <c r="H980" s="98"/>
      <c r="I980" s="98"/>
      <c r="J980" s="97"/>
      <c r="K980" s="39"/>
      <c r="L980" s="39"/>
      <c r="M980" s="39" t="s">
        <v>2892</v>
      </c>
      <c r="N980" s="98"/>
      <c r="O980" s="98"/>
      <c r="P980" s="38" t="s">
        <v>2980</v>
      </c>
      <c r="Q980" s="2" t="s">
        <v>735</v>
      </c>
    </row>
    <row r="981" spans="1:17" s="76" customFormat="1" ht="63" customHeight="1" x14ac:dyDescent="0.25">
      <c r="A981" s="72">
        <v>971</v>
      </c>
      <c r="B981" s="2" t="s">
        <v>1927</v>
      </c>
      <c r="C981" s="99"/>
      <c r="D981" s="42">
        <v>0.4</v>
      </c>
      <c r="E981" s="100"/>
      <c r="F981" s="99"/>
      <c r="G981" s="42" t="s">
        <v>2878</v>
      </c>
      <c r="H981" s="98"/>
      <c r="I981" s="98"/>
      <c r="J981" s="97"/>
      <c r="K981" s="39"/>
      <c r="L981" s="39"/>
      <c r="M981" s="39" t="s">
        <v>2892</v>
      </c>
      <c r="N981" s="98"/>
      <c r="O981" s="98"/>
      <c r="P981" s="38" t="s">
        <v>2980</v>
      </c>
      <c r="Q981" s="2" t="s">
        <v>735</v>
      </c>
    </row>
    <row r="982" spans="1:17" s="76" customFormat="1" ht="63" customHeight="1" x14ac:dyDescent="0.25">
      <c r="A982" s="72">
        <v>972</v>
      </c>
      <c r="B982" s="2" t="s">
        <v>1927</v>
      </c>
      <c r="C982" s="99"/>
      <c r="D982" s="42">
        <v>0.4</v>
      </c>
      <c r="E982" s="100"/>
      <c r="F982" s="99"/>
      <c r="G982" s="42" t="s">
        <v>2878</v>
      </c>
      <c r="H982" s="98"/>
      <c r="I982" s="98"/>
      <c r="J982" s="97"/>
      <c r="K982" s="39"/>
      <c r="L982" s="39"/>
      <c r="M982" s="39" t="s">
        <v>2892</v>
      </c>
      <c r="N982" s="98"/>
      <c r="O982" s="98"/>
      <c r="P982" s="38" t="s">
        <v>2980</v>
      </c>
      <c r="Q982" s="2" t="s">
        <v>735</v>
      </c>
    </row>
    <row r="983" spans="1:17" s="76" customFormat="1" ht="63" customHeight="1" x14ac:dyDescent="0.25">
      <c r="A983" s="72">
        <v>973</v>
      </c>
      <c r="B983" s="2" t="s">
        <v>1928</v>
      </c>
      <c r="C983" s="42" t="s">
        <v>2222</v>
      </c>
      <c r="D983" s="42">
        <v>0.4</v>
      </c>
      <c r="E983" s="39">
        <v>489</v>
      </c>
      <c r="F983" s="42"/>
      <c r="G983" s="42"/>
      <c r="H983" s="23"/>
      <c r="I983" s="39"/>
      <c r="J983" s="41"/>
      <c r="K983" s="39"/>
      <c r="L983" s="39"/>
      <c r="M983" s="39" t="s">
        <v>2892</v>
      </c>
      <c r="N983" s="32"/>
      <c r="O983" s="41"/>
      <c r="P983" s="38" t="s">
        <v>2980</v>
      </c>
      <c r="Q983" s="2" t="s">
        <v>735</v>
      </c>
    </row>
    <row r="984" spans="1:17" s="76" customFormat="1" ht="63" customHeight="1" x14ac:dyDescent="0.25">
      <c r="A984" s="72">
        <v>974</v>
      </c>
      <c r="B984" s="2" t="s">
        <v>1929</v>
      </c>
      <c r="C984" s="42" t="s">
        <v>2223</v>
      </c>
      <c r="D984" s="42">
        <v>0.4</v>
      </c>
      <c r="E984" s="39">
        <v>408</v>
      </c>
      <c r="F984" s="42" t="s">
        <v>2199</v>
      </c>
      <c r="G984" s="42" t="s">
        <v>2879</v>
      </c>
      <c r="H984" s="23" t="s">
        <v>3025</v>
      </c>
      <c r="I984" s="39">
        <f t="shared" ref="I984:I993" si="24">ROUND(_xlfn.DAYS("01.01.2025",H984)/30.416,0)</f>
        <v>13</v>
      </c>
      <c r="J984" s="41">
        <v>1072860.83</v>
      </c>
      <c r="K984" s="39"/>
      <c r="L984" s="39"/>
      <c r="M984" s="39" t="s">
        <v>2892</v>
      </c>
      <c r="N984" s="32">
        <v>120</v>
      </c>
      <c r="O984" s="41">
        <f>J984/N984</f>
        <v>8940.5069166666672</v>
      </c>
      <c r="P984" s="38" t="s">
        <v>2980</v>
      </c>
      <c r="Q984" s="2" t="s">
        <v>735</v>
      </c>
    </row>
    <row r="985" spans="1:17" s="76" customFormat="1" ht="63" customHeight="1" x14ac:dyDescent="0.25">
      <c r="A985" s="72">
        <v>975</v>
      </c>
      <c r="B985" s="2" t="s">
        <v>1930</v>
      </c>
      <c r="C985" s="42" t="s">
        <v>2224</v>
      </c>
      <c r="D985" s="42">
        <v>0.4</v>
      </c>
      <c r="E985" s="39">
        <v>2061</v>
      </c>
      <c r="F985" s="42" t="s">
        <v>2200</v>
      </c>
      <c r="G985" s="42" t="s">
        <v>2880</v>
      </c>
      <c r="H985" s="23" t="s">
        <v>3027</v>
      </c>
      <c r="I985" s="39">
        <f t="shared" si="24"/>
        <v>15</v>
      </c>
      <c r="J985" s="41">
        <v>10304878.33</v>
      </c>
      <c r="K985" s="39"/>
      <c r="L985" s="39"/>
      <c r="M985" s="39" t="s">
        <v>2892</v>
      </c>
      <c r="N985" s="32">
        <v>120</v>
      </c>
      <c r="O985" s="41">
        <f>J985/N985</f>
        <v>85873.986083333337</v>
      </c>
      <c r="P985" s="38" t="s">
        <v>2980</v>
      </c>
      <c r="Q985" s="2" t="s">
        <v>735</v>
      </c>
    </row>
    <row r="986" spans="1:17" s="76" customFormat="1" ht="63" customHeight="1" x14ac:dyDescent="0.25">
      <c r="A986" s="72">
        <v>976</v>
      </c>
      <c r="B986" s="2" t="s">
        <v>1931</v>
      </c>
      <c r="C986" s="42" t="s">
        <v>752</v>
      </c>
      <c r="D986" s="42">
        <v>0.4</v>
      </c>
      <c r="E986" s="39">
        <v>570</v>
      </c>
      <c r="F986" s="42" t="s">
        <v>2201</v>
      </c>
      <c r="G986" s="42" t="s">
        <v>2881</v>
      </c>
      <c r="H986" s="23" t="s">
        <v>3028</v>
      </c>
      <c r="I986" s="39">
        <f t="shared" si="24"/>
        <v>13</v>
      </c>
      <c r="J986" s="41">
        <v>1468261.67</v>
      </c>
      <c r="K986" s="39"/>
      <c r="L986" s="39"/>
      <c r="M986" s="39" t="s">
        <v>2892</v>
      </c>
      <c r="N986" s="32">
        <v>120</v>
      </c>
      <c r="O986" s="41">
        <f>J986/N986</f>
        <v>12235.513916666667</v>
      </c>
      <c r="P986" s="38" t="s">
        <v>2980</v>
      </c>
      <c r="Q986" s="2" t="s">
        <v>735</v>
      </c>
    </row>
    <row r="987" spans="1:17" s="76" customFormat="1" ht="63" customHeight="1" x14ac:dyDescent="0.25">
      <c r="A987" s="72">
        <v>977</v>
      </c>
      <c r="B987" s="2" t="s">
        <v>1932</v>
      </c>
      <c r="C987" s="42" t="s">
        <v>752</v>
      </c>
      <c r="D987" s="42">
        <v>0.4</v>
      </c>
      <c r="E987" s="39">
        <v>410</v>
      </c>
      <c r="F987" s="42" t="s">
        <v>2202</v>
      </c>
      <c r="G987" s="42" t="s">
        <v>2882</v>
      </c>
      <c r="H987" s="23" t="s">
        <v>3028</v>
      </c>
      <c r="I987" s="39">
        <f t="shared" si="24"/>
        <v>13</v>
      </c>
      <c r="J987" s="41">
        <v>1188653.33</v>
      </c>
      <c r="K987" s="39"/>
      <c r="L987" s="39"/>
      <c r="M987" s="39" t="s">
        <v>2892</v>
      </c>
      <c r="N987" s="32">
        <v>120</v>
      </c>
      <c r="O987" s="41">
        <f>J987/N987</f>
        <v>9905.4444166666672</v>
      </c>
      <c r="P987" s="38" t="s">
        <v>2980</v>
      </c>
      <c r="Q987" s="2" t="s">
        <v>735</v>
      </c>
    </row>
    <row r="988" spans="1:17" s="76" customFormat="1" ht="63" customHeight="1" x14ac:dyDescent="0.25">
      <c r="A988" s="72">
        <v>978</v>
      </c>
      <c r="B988" s="2" t="s">
        <v>3358</v>
      </c>
      <c r="C988" s="42" t="s">
        <v>2225</v>
      </c>
      <c r="D988" s="42">
        <v>0.4</v>
      </c>
      <c r="E988" s="39">
        <v>661</v>
      </c>
      <c r="F988" s="42" t="s">
        <v>3359</v>
      </c>
      <c r="G988" s="42"/>
      <c r="H988" s="23"/>
      <c r="I988" s="39"/>
      <c r="J988" s="41"/>
      <c r="K988" s="39"/>
      <c r="L988" s="39"/>
      <c r="M988" s="39" t="s">
        <v>2892</v>
      </c>
      <c r="N988" s="32"/>
      <c r="O988" s="41"/>
      <c r="P988" s="38" t="s">
        <v>2980</v>
      </c>
      <c r="Q988" s="2" t="s">
        <v>734</v>
      </c>
    </row>
    <row r="989" spans="1:17" s="76" customFormat="1" ht="63" customHeight="1" x14ac:dyDescent="0.25">
      <c r="A989" s="72">
        <v>979</v>
      </c>
      <c r="B989" s="2" t="s">
        <v>1933</v>
      </c>
      <c r="C989" s="42" t="s">
        <v>2152</v>
      </c>
      <c r="D989" s="42">
        <v>0.4</v>
      </c>
      <c r="E989" s="39">
        <v>41</v>
      </c>
      <c r="F989" s="42" t="s">
        <v>773</v>
      </c>
      <c r="G989" s="42"/>
      <c r="H989" s="39"/>
      <c r="I989" s="39"/>
      <c r="J989" s="41"/>
      <c r="K989" s="39"/>
      <c r="L989" s="39"/>
      <c r="M989" s="39" t="s">
        <v>2892</v>
      </c>
      <c r="N989" s="39"/>
      <c r="O989" s="41"/>
      <c r="P989" s="38" t="s">
        <v>2980</v>
      </c>
      <c r="Q989" s="2" t="s">
        <v>734</v>
      </c>
    </row>
    <row r="990" spans="1:17" s="76" customFormat="1" ht="63" customHeight="1" x14ac:dyDescent="0.25">
      <c r="A990" s="72">
        <v>980</v>
      </c>
      <c r="B990" s="2" t="s">
        <v>1934</v>
      </c>
      <c r="C990" s="42" t="s">
        <v>2226</v>
      </c>
      <c r="D990" s="42">
        <v>0.4</v>
      </c>
      <c r="E990" s="39">
        <v>275</v>
      </c>
      <c r="F990" s="42" t="s">
        <v>773</v>
      </c>
      <c r="G990" s="42"/>
      <c r="H990" s="39"/>
      <c r="I990" s="39"/>
      <c r="J990" s="41"/>
      <c r="K990" s="39"/>
      <c r="L990" s="39"/>
      <c r="M990" s="39" t="s">
        <v>2892</v>
      </c>
      <c r="N990" s="39"/>
      <c r="O990" s="41"/>
      <c r="P990" s="38" t="s">
        <v>2980</v>
      </c>
      <c r="Q990" s="2" t="s">
        <v>734</v>
      </c>
    </row>
    <row r="991" spans="1:17" s="76" customFormat="1" ht="63" customHeight="1" x14ac:dyDescent="0.25">
      <c r="A991" s="72">
        <v>981</v>
      </c>
      <c r="B991" s="88" t="s">
        <v>2358</v>
      </c>
      <c r="C991" s="36" t="s">
        <v>2150</v>
      </c>
      <c r="D991" s="39">
        <v>10</v>
      </c>
      <c r="E991" s="39">
        <v>1730</v>
      </c>
      <c r="F991" s="39" t="s">
        <v>2344</v>
      </c>
      <c r="G991" s="42"/>
      <c r="H991" s="23" t="s">
        <v>3005</v>
      </c>
      <c r="I991" s="39">
        <f t="shared" si="24"/>
        <v>50</v>
      </c>
      <c r="J991" s="41">
        <v>8102678.3300000001</v>
      </c>
      <c r="K991" s="39"/>
      <c r="L991" s="39"/>
      <c r="M991" s="39" t="s">
        <v>2892</v>
      </c>
      <c r="N991" s="32">
        <v>120</v>
      </c>
      <c r="O991" s="41">
        <f>J991/N991</f>
        <v>67522.319416666665</v>
      </c>
      <c r="P991" s="38" t="s">
        <v>2980</v>
      </c>
      <c r="Q991" s="2" t="s">
        <v>2475</v>
      </c>
    </row>
    <row r="992" spans="1:17" s="76" customFormat="1" ht="63" customHeight="1" x14ac:dyDescent="0.25">
      <c r="A992" s="72">
        <v>982</v>
      </c>
      <c r="B992" s="1" t="s">
        <v>2361</v>
      </c>
      <c r="C992" s="36" t="s">
        <v>2353</v>
      </c>
      <c r="D992" s="39">
        <v>10</v>
      </c>
      <c r="E992" s="39">
        <v>1240</v>
      </c>
      <c r="F992" s="39" t="s">
        <v>2346</v>
      </c>
      <c r="G992" s="42"/>
      <c r="H992" s="23" t="s">
        <v>3006</v>
      </c>
      <c r="I992" s="39">
        <f t="shared" si="24"/>
        <v>15</v>
      </c>
      <c r="J992" s="41">
        <v>3669845</v>
      </c>
      <c r="K992" s="39"/>
      <c r="L992" s="39"/>
      <c r="M992" s="39" t="s">
        <v>2892</v>
      </c>
      <c r="N992" s="32">
        <v>120</v>
      </c>
      <c r="O992" s="41">
        <f>J992/N992</f>
        <v>30582.041666666668</v>
      </c>
      <c r="P992" s="38" t="s">
        <v>2980</v>
      </c>
      <c r="Q992" s="2" t="s">
        <v>2475</v>
      </c>
    </row>
    <row r="993" spans="1:17" s="76" customFormat="1" ht="63" customHeight="1" x14ac:dyDescent="0.25">
      <c r="A993" s="72">
        <v>983</v>
      </c>
      <c r="B993" s="1" t="s">
        <v>2360</v>
      </c>
      <c r="C993" s="36" t="s">
        <v>2353</v>
      </c>
      <c r="D993" s="39">
        <v>10</v>
      </c>
      <c r="E993" s="39">
        <v>334</v>
      </c>
      <c r="F993" s="39" t="s">
        <v>2347</v>
      </c>
      <c r="G993" s="42"/>
      <c r="H993" s="23" t="s">
        <v>3006</v>
      </c>
      <c r="I993" s="39">
        <f t="shared" si="24"/>
        <v>15</v>
      </c>
      <c r="J993" s="41">
        <v>611032.5</v>
      </c>
      <c r="K993" s="39"/>
      <c r="L993" s="39"/>
      <c r="M993" s="39" t="s">
        <v>2892</v>
      </c>
      <c r="N993" s="32">
        <v>120</v>
      </c>
      <c r="O993" s="41">
        <f>J993/N993</f>
        <v>5091.9375</v>
      </c>
      <c r="P993" s="38" t="s">
        <v>2980</v>
      </c>
      <c r="Q993" s="2" t="s">
        <v>2475</v>
      </c>
    </row>
    <row r="994" spans="1:17" s="76" customFormat="1" ht="63" customHeight="1" x14ac:dyDescent="0.25">
      <c r="A994" s="72">
        <v>984</v>
      </c>
      <c r="B994" s="89" t="s">
        <v>2359</v>
      </c>
      <c r="C994" s="36" t="s">
        <v>2355</v>
      </c>
      <c r="D994" s="39">
        <v>0.4</v>
      </c>
      <c r="E994" s="39">
        <v>4360</v>
      </c>
      <c r="F994" s="39" t="s">
        <v>773</v>
      </c>
      <c r="G994" s="42"/>
      <c r="H994" s="39"/>
      <c r="I994" s="39"/>
      <c r="J994" s="41"/>
      <c r="K994" s="39"/>
      <c r="L994" s="39"/>
      <c r="M994" s="39" t="s">
        <v>2892</v>
      </c>
      <c r="N994" s="39"/>
      <c r="O994" s="41"/>
      <c r="P994" s="38" t="s">
        <v>2980</v>
      </c>
      <c r="Q994" s="2" t="s">
        <v>735</v>
      </c>
    </row>
    <row r="995" spans="1:17" s="76" customFormat="1" ht="47.25" x14ac:dyDescent="0.25">
      <c r="A995" s="72">
        <v>985</v>
      </c>
      <c r="B995" s="2" t="s">
        <v>1935</v>
      </c>
      <c r="C995" s="36" t="s">
        <v>2328</v>
      </c>
      <c r="D995" s="42">
        <v>0.4</v>
      </c>
      <c r="E995" s="39">
        <v>60</v>
      </c>
      <c r="F995" s="39" t="s">
        <v>773</v>
      </c>
      <c r="G995" s="42"/>
      <c r="H995" s="39"/>
      <c r="I995" s="39"/>
      <c r="J995" s="41"/>
      <c r="K995" s="39"/>
      <c r="L995" s="39"/>
      <c r="M995" s="39" t="s">
        <v>2892</v>
      </c>
      <c r="N995" s="39"/>
      <c r="O995" s="41"/>
      <c r="P995" s="38" t="s">
        <v>2980</v>
      </c>
      <c r="Q995" s="2" t="s">
        <v>1982</v>
      </c>
    </row>
    <row r="996" spans="1:17" s="76" customFormat="1" ht="47.25" x14ac:dyDescent="0.25">
      <c r="A996" s="72">
        <v>986</v>
      </c>
      <c r="B996" s="2" t="s">
        <v>1936</v>
      </c>
      <c r="C996" s="36" t="s">
        <v>2328</v>
      </c>
      <c r="D996" s="42">
        <v>0.4</v>
      </c>
      <c r="E996" s="39">
        <v>1060</v>
      </c>
      <c r="F996" s="39" t="s">
        <v>773</v>
      </c>
      <c r="G996" s="42"/>
      <c r="H996" s="39"/>
      <c r="I996" s="39"/>
      <c r="J996" s="41"/>
      <c r="K996" s="39"/>
      <c r="L996" s="39"/>
      <c r="M996" s="39" t="s">
        <v>2892</v>
      </c>
      <c r="N996" s="39"/>
      <c r="O996" s="41"/>
      <c r="P996" s="38" t="s">
        <v>2980</v>
      </c>
      <c r="Q996" s="2" t="s">
        <v>1982</v>
      </c>
    </row>
    <row r="997" spans="1:17" s="76" customFormat="1" ht="76.5" customHeight="1" x14ac:dyDescent="0.25">
      <c r="A997" s="72">
        <v>987</v>
      </c>
      <c r="B997" s="2" t="s">
        <v>1937</v>
      </c>
      <c r="C997" s="36" t="s">
        <v>2328</v>
      </c>
      <c r="D997" s="42">
        <v>0.4</v>
      </c>
      <c r="E997" s="39">
        <v>2060</v>
      </c>
      <c r="F997" s="39" t="s">
        <v>773</v>
      </c>
      <c r="G997" s="42"/>
      <c r="H997" s="39"/>
      <c r="I997" s="39"/>
      <c r="J997" s="41"/>
      <c r="K997" s="39"/>
      <c r="L997" s="39"/>
      <c r="M997" s="39" t="s">
        <v>2892</v>
      </c>
      <c r="N997" s="39"/>
      <c r="O997" s="41"/>
      <c r="P997" s="38" t="s">
        <v>2980</v>
      </c>
      <c r="Q997" s="2" t="s">
        <v>1982</v>
      </c>
    </row>
    <row r="998" spans="1:17" s="76" customFormat="1" ht="76.5" customHeight="1" x14ac:dyDescent="0.25">
      <c r="A998" s="72">
        <v>988</v>
      </c>
      <c r="B998" s="2" t="s">
        <v>1938</v>
      </c>
      <c r="C998" s="36" t="s">
        <v>2328</v>
      </c>
      <c r="D998" s="42">
        <v>0.4</v>
      </c>
      <c r="E998" s="39">
        <v>3060</v>
      </c>
      <c r="F998" s="39" t="s">
        <v>773</v>
      </c>
      <c r="G998" s="42"/>
      <c r="H998" s="39"/>
      <c r="I998" s="39"/>
      <c r="J998" s="41"/>
      <c r="K998" s="39"/>
      <c r="L998" s="39"/>
      <c r="M998" s="39" t="s">
        <v>2892</v>
      </c>
      <c r="N998" s="39"/>
      <c r="O998" s="41"/>
      <c r="P998" s="38" t="s">
        <v>2980</v>
      </c>
      <c r="Q998" s="2" t="s">
        <v>1982</v>
      </c>
    </row>
    <row r="999" spans="1:17" s="76" customFormat="1" ht="60.75" customHeight="1" x14ac:dyDescent="0.25">
      <c r="A999" s="72">
        <v>989</v>
      </c>
      <c r="B999" s="2" t="s">
        <v>1939</v>
      </c>
      <c r="C999" s="36" t="s">
        <v>2329</v>
      </c>
      <c r="D999" s="42">
        <v>0.4</v>
      </c>
      <c r="E999" s="39">
        <v>25</v>
      </c>
      <c r="F999" s="39" t="s">
        <v>2184</v>
      </c>
      <c r="G999" s="42" t="s">
        <v>2883</v>
      </c>
      <c r="H999" s="39">
        <v>2010</v>
      </c>
      <c r="I999" s="39">
        <f t="shared" ref="I999" si="25">(2025-H999)*12</f>
        <v>180</v>
      </c>
      <c r="J999" s="41"/>
      <c r="K999" s="39"/>
      <c r="L999" s="39"/>
      <c r="M999" s="39" t="s">
        <v>2892</v>
      </c>
      <c r="N999" s="39"/>
      <c r="O999" s="41"/>
      <c r="P999" s="38" t="s">
        <v>2980</v>
      </c>
      <c r="Q999" s="2" t="s">
        <v>1983</v>
      </c>
    </row>
    <row r="1000" spans="1:17" s="76" customFormat="1" ht="54.75" customHeight="1" x14ac:dyDescent="0.25">
      <c r="A1000" s="72">
        <v>990</v>
      </c>
      <c r="B1000" s="43" t="s">
        <v>3041</v>
      </c>
      <c r="C1000" s="36" t="s">
        <v>3043</v>
      </c>
      <c r="D1000" s="42" t="s">
        <v>424</v>
      </c>
      <c r="E1000" s="39">
        <v>25</v>
      </c>
      <c r="F1000" s="39" t="s">
        <v>3044</v>
      </c>
      <c r="G1000" s="42" t="s">
        <v>3059</v>
      </c>
      <c r="H1000" s="39">
        <v>2024</v>
      </c>
      <c r="I1000" s="39"/>
      <c r="J1000" s="41"/>
      <c r="K1000" s="39"/>
      <c r="L1000" s="39"/>
      <c r="M1000" s="38" t="s">
        <v>2979</v>
      </c>
      <c r="N1000" s="39"/>
      <c r="O1000" s="41"/>
      <c r="P1000" s="38"/>
      <c r="Q1000" s="2" t="s">
        <v>3042</v>
      </c>
    </row>
    <row r="1001" spans="1:17" s="76" customFormat="1" ht="60" customHeight="1" x14ac:dyDescent="0.25">
      <c r="A1001" s="72">
        <v>991</v>
      </c>
      <c r="B1001" s="95" t="s">
        <v>3030</v>
      </c>
      <c r="C1001" s="3" t="s">
        <v>3048</v>
      </c>
      <c r="D1001" s="42" t="s">
        <v>425</v>
      </c>
      <c r="E1001" s="39">
        <v>46</v>
      </c>
      <c r="F1001" s="39" t="s">
        <v>3051</v>
      </c>
      <c r="G1001" s="42"/>
      <c r="H1001" s="23">
        <v>45470</v>
      </c>
      <c r="I1001" s="39">
        <f t="shared" ref="I1001:I1011" si="26">ROUND(_xlfn.DAYS("01.01.2025",H1001)/30.416,0)</f>
        <v>6</v>
      </c>
      <c r="J1001" s="41">
        <v>3232309.2</v>
      </c>
      <c r="K1001" s="39"/>
      <c r="L1001" s="39"/>
      <c r="M1001" s="38" t="s">
        <v>2979</v>
      </c>
      <c r="N1001" s="39">
        <v>180</v>
      </c>
      <c r="O1001" s="41">
        <f>J1001/N1001</f>
        <v>17957.273333333334</v>
      </c>
      <c r="P1001" s="38" t="s">
        <v>2980</v>
      </c>
      <c r="Q1001" s="2" t="s">
        <v>434</v>
      </c>
    </row>
    <row r="1002" spans="1:17" s="76" customFormat="1" ht="60" customHeight="1" x14ac:dyDescent="0.25">
      <c r="A1002" s="72">
        <v>992</v>
      </c>
      <c r="B1002" s="95" t="s">
        <v>3031</v>
      </c>
      <c r="C1002" s="47" t="s">
        <v>316</v>
      </c>
      <c r="D1002" s="42">
        <v>10</v>
      </c>
      <c r="E1002" s="39">
        <v>0.35</v>
      </c>
      <c r="F1002" s="39" t="s">
        <v>773</v>
      </c>
      <c r="G1002" s="42"/>
      <c r="H1002" s="39"/>
      <c r="I1002" s="39"/>
      <c r="J1002" s="41"/>
      <c r="K1002" s="39"/>
      <c r="L1002" s="39"/>
      <c r="M1002" s="39" t="s">
        <v>2892</v>
      </c>
      <c r="N1002" s="88"/>
      <c r="O1002" s="96"/>
      <c r="P1002" s="38" t="s">
        <v>2980</v>
      </c>
      <c r="Q1002" s="2" t="s">
        <v>687</v>
      </c>
    </row>
    <row r="1003" spans="1:17" s="76" customFormat="1" ht="31.5" x14ac:dyDescent="0.25">
      <c r="A1003" s="72">
        <v>993</v>
      </c>
      <c r="B1003" s="95" t="s">
        <v>3032</v>
      </c>
      <c r="C1003" s="3" t="s">
        <v>3045</v>
      </c>
      <c r="D1003" s="39" t="s">
        <v>425</v>
      </c>
      <c r="E1003" s="39" t="s">
        <v>773</v>
      </c>
      <c r="F1003" s="39" t="s">
        <v>773</v>
      </c>
      <c r="G1003" s="36"/>
      <c r="H1003" s="23">
        <v>45478</v>
      </c>
      <c r="I1003" s="39">
        <f t="shared" si="26"/>
        <v>6</v>
      </c>
      <c r="J1003" s="39">
        <v>1096177.78</v>
      </c>
      <c r="K1003" s="39"/>
      <c r="L1003" s="39"/>
      <c r="M1003" s="38" t="s">
        <v>2979</v>
      </c>
      <c r="N1003" s="39">
        <v>40</v>
      </c>
      <c r="O1003" s="41">
        <f t="shared" ref="O1003:O1011" si="27">J1003/N1003</f>
        <v>27404.444500000001</v>
      </c>
      <c r="P1003" s="38" t="s">
        <v>2980</v>
      </c>
      <c r="Q1003" s="2" t="s">
        <v>434</v>
      </c>
    </row>
    <row r="1004" spans="1:17" s="76" customFormat="1" ht="31.5" x14ac:dyDescent="0.25">
      <c r="A1004" s="72">
        <v>994</v>
      </c>
      <c r="B1004" s="95" t="s">
        <v>3033</v>
      </c>
      <c r="C1004" s="3" t="s">
        <v>3046</v>
      </c>
      <c r="D1004" s="39" t="s">
        <v>425</v>
      </c>
      <c r="E1004" s="39" t="s">
        <v>773</v>
      </c>
      <c r="F1004" s="39" t="s">
        <v>773</v>
      </c>
      <c r="G1004" s="36"/>
      <c r="H1004" s="23">
        <v>45478</v>
      </c>
      <c r="I1004" s="39">
        <f t="shared" si="26"/>
        <v>6</v>
      </c>
      <c r="J1004" s="39">
        <v>1096177.78</v>
      </c>
      <c r="K1004" s="39"/>
      <c r="L1004" s="39"/>
      <c r="M1004" s="38" t="s">
        <v>2979</v>
      </c>
      <c r="N1004" s="39">
        <v>40</v>
      </c>
      <c r="O1004" s="41">
        <f t="shared" si="27"/>
        <v>27404.444500000001</v>
      </c>
      <c r="P1004" s="38" t="s">
        <v>2980</v>
      </c>
      <c r="Q1004" s="2" t="s">
        <v>434</v>
      </c>
    </row>
    <row r="1005" spans="1:17" s="76" customFormat="1" ht="31.5" x14ac:dyDescent="0.25">
      <c r="A1005" s="72">
        <v>995</v>
      </c>
      <c r="B1005" s="95" t="s">
        <v>3034</v>
      </c>
      <c r="C1005" s="3" t="s">
        <v>3047</v>
      </c>
      <c r="D1005" s="39" t="s">
        <v>425</v>
      </c>
      <c r="E1005" s="39">
        <v>46</v>
      </c>
      <c r="F1005" s="36" t="s">
        <v>3052</v>
      </c>
      <c r="G1005" s="39"/>
      <c r="H1005" s="39"/>
      <c r="I1005" s="39"/>
      <c r="J1005" s="39"/>
      <c r="K1005" s="39"/>
      <c r="L1005" s="39"/>
      <c r="M1005" s="38" t="s">
        <v>2979</v>
      </c>
      <c r="N1005" s="39">
        <v>156</v>
      </c>
      <c r="O1005" s="41"/>
      <c r="P1005" s="38" t="s">
        <v>2980</v>
      </c>
      <c r="Q1005" s="2" t="s">
        <v>434</v>
      </c>
    </row>
    <row r="1006" spans="1:17" s="76" customFormat="1" ht="63" x14ac:dyDescent="0.25">
      <c r="A1006" s="72">
        <v>996</v>
      </c>
      <c r="B1006" s="43" t="s">
        <v>3035</v>
      </c>
      <c r="C1006" s="3" t="s">
        <v>3048</v>
      </c>
      <c r="D1006" s="39">
        <v>6</v>
      </c>
      <c r="E1006" s="39">
        <v>2.9740000000000002</v>
      </c>
      <c r="F1006" s="39" t="s">
        <v>3053</v>
      </c>
      <c r="G1006" s="39"/>
      <c r="H1006" s="23">
        <v>45534</v>
      </c>
      <c r="I1006" s="39">
        <f t="shared" si="26"/>
        <v>4</v>
      </c>
      <c r="J1006" s="39">
        <v>1406308.98</v>
      </c>
      <c r="K1006" s="39"/>
      <c r="L1006" s="39"/>
      <c r="M1006" s="39" t="s">
        <v>2892</v>
      </c>
      <c r="N1006" s="39">
        <v>180</v>
      </c>
      <c r="O1006" s="41">
        <f t="shared" si="27"/>
        <v>7812.8276666666661</v>
      </c>
      <c r="P1006" s="38" t="s">
        <v>2980</v>
      </c>
      <c r="Q1006" s="2" t="s">
        <v>434</v>
      </c>
    </row>
    <row r="1007" spans="1:17" s="76" customFormat="1" ht="47.25" x14ac:dyDescent="0.25">
      <c r="A1007" s="72">
        <v>997</v>
      </c>
      <c r="B1007" s="43" t="s">
        <v>3036</v>
      </c>
      <c r="C1007" s="3" t="s">
        <v>3049</v>
      </c>
      <c r="D1007" s="39">
        <v>6</v>
      </c>
      <c r="E1007" s="39">
        <v>0.5</v>
      </c>
      <c r="F1007" s="39" t="s">
        <v>3054</v>
      </c>
      <c r="G1007" s="39"/>
      <c r="H1007" s="23">
        <v>44651</v>
      </c>
      <c r="I1007" s="39">
        <f t="shared" si="26"/>
        <v>33</v>
      </c>
      <c r="J1007" s="39">
        <v>377000</v>
      </c>
      <c r="K1007" s="39"/>
      <c r="L1007" s="39"/>
      <c r="M1007" s="39" t="s">
        <v>2892</v>
      </c>
      <c r="N1007" s="39">
        <v>180</v>
      </c>
      <c r="O1007" s="41">
        <f t="shared" si="27"/>
        <v>2094.4444444444443</v>
      </c>
      <c r="P1007" s="38" t="s">
        <v>2980</v>
      </c>
      <c r="Q1007" s="2" t="s">
        <v>434</v>
      </c>
    </row>
    <row r="1008" spans="1:17" s="76" customFormat="1" ht="31.5" x14ac:dyDescent="0.25">
      <c r="A1008" s="72">
        <v>998</v>
      </c>
      <c r="B1008" s="43" t="s">
        <v>3037</v>
      </c>
      <c r="C1008" s="3" t="s">
        <v>3049</v>
      </c>
      <c r="D1008" s="39">
        <v>6</v>
      </c>
      <c r="E1008" s="39">
        <v>1.3460000000000001</v>
      </c>
      <c r="F1008" s="39" t="s">
        <v>3055</v>
      </c>
      <c r="G1008" s="39"/>
      <c r="H1008" s="23">
        <v>44658</v>
      </c>
      <c r="I1008" s="39">
        <f t="shared" si="26"/>
        <v>33</v>
      </c>
      <c r="J1008" s="39">
        <v>627061</v>
      </c>
      <c r="K1008" s="39"/>
      <c r="L1008" s="39"/>
      <c r="M1008" s="39" t="s">
        <v>2892</v>
      </c>
      <c r="N1008" s="39">
        <v>180</v>
      </c>
      <c r="O1008" s="41">
        <f t="shared" si="27"/>
        <v>3483.6722222222224</v>
      </c>
      <c r="P1008" s="38" t="s">
        <v>2980</v>
      </c>
      <c r="Q1008" s="2" t="s">
        <v>434</v>
      </c>
    </row>
    <row r="1009" spans="1:17" s="76" customFormat="1" ht="78.75" x14ac:dyDescent="0.25">
      <c r="A1009" s="72">
        <v>999</v>
      </c>
      <c r="B1009" s="43" t="s">
        <v>3038</v>
      </c>
      <c r="C1009" s="3" t="s">
        <v>3049</v>
      </c>
      <c r="D1009" s="39">
        <v>6</v>
      </c>
      <c r="E1009" s="39">
        <v>3.4</v>
      </c>
      <c r="F1009" s="39" t="s">
        <v>3056</v>
      </c>
      <c r="G1009" s="39"/>
      <c r="H1009" s="39"/>
      <c r="I1009" s="39"/>
      <c r="J1009" s="39"/>
      <c r="K1009" s="39"/>
      <c r="L1009" s="39"/>
      <c r="M1009" s="39" t="s">
        <v>2892</v>
      </c>
      <c r="N1009" s="39"/>
      <c r="O1009" s="41"/>
      <c r="P1009" s="38" t="s">
        <v>2980</v>
      </c>
      <c r="Q1009" s="2" t="s">
        <v>434</v>
      </c>
    </row>
    <row r="1010" spans="1:17" s="76" customFormat="1" ht="31.5" x14ac:dyDescent="0.25">
      <c r="A1010" s="72">
        <v>1000</v>
      </c>
      <c r="B1010" s="43" t="s">
        <v>3039</v>
      </c>
      <c r="C1010" s="3" t="s">
        <v>3047</v>
      </c>
      <c r="D1010" s="39">
        <v>6</v>
      </c>
      <c r="E1010" s="39">
        <v>0.38800000000000001</v>
      </c>
      <c r="F1010" s="39" t="s">
        <v>3057</v>
      </c>
      <c r="G1010" s="39"/>
      <c r="H1010" s="23">
        <v>45589</v>
      </c>
      <c r="I1010" s="39">
        <f t="shared" si="26"/>
        <v>2</v>
      </c>
      <c r="J1010" s="39">
        <v>459469.46</v>
      </c>
      <c r="K1010" s="39"/>
      <c r="L1010" s="39"/>
      <c r="M1010" s="39" t="s">
        <v>2892</v>
      </c>
      <c r="N1010" s="39">
        <v>180</v>
      </c>
      <c r="O1010" s="41">
        <f t="shared" si="27"/>
        <v>2552.6081111111112</v>
      </c>
      <c r="P1010" s="38" t="s">
        <v>2980</v>
      </c>
      <c r="Q1010" s="2" t="s">
        <v>434</v>
      </c>
    </row>
    <row r="1011" spans="1:17" s="76" customFormat="1" ht="31.5" x14ac:dyDescent="0.25">
      <c r="A1011" s="72">
        <v>1001</v>
      </c>
      <c r="B1011" s="43" t="s">
        <v>3040</v>
      </c>
      <c r="C1011" s="3" t="s">
        <v>3050</v>
      </c>
      <c r="D1011" s="39">
        <v>0.4</v>
      </c>
      <c r="E1011" s="39">
        <v>1.8560000000000001</v>
      </c>
      <c r="F1011" s="42" t="s">
        <v>3058</v>
      </c>
      <c r="G1011" s="39"/>
      <c r="H1011" s="23">
        <v>45509</v>
      </c>
      <c r="I1011" s="39">
        <f t="shared" si="26"/>
        <v>5</v>
      </c>
      <c r="J1011" s="39">
        <v>855597.86</v>
      </c>
      <c r="K1011" s="39"/>
      <c r="L1011" s="39"/>
      <c r="M1011" s="39" t="s">
        <v>2892</v>
      </c>
      <c r="N1011" s="39">
        <v>180</v>
      </c>
      <c r="O1011" s="41">
        <f t="shared" si="27"/>
        <v>4753.3214444444448</v>
      </c>
      <c r="P1011" s="38" t="s">
        <v>2980</v>
      </c>
      <c r="Q1011" s="2" t="s">
        <v>434</v>
      </c>
    </row>
    <row r="1012" spans="1:17" ht="39" customHeight="1" x14ac:dyDescent="0.25">
      <c r="A1012" s="72">
        <v>1002</v>
      </c>
      <c r="B1012" s="61" t="s">
        <v>3060</v>
      </c>
      <c r="C1012" s="53" t="s">
        <v>3249</v>
      </c>
      <c r="D1012" s="53" t="s">
        <v>424</v>
      </c>
      <c r="E1012" s="53">
        <v>31.2</v>
      </c>
      <c r="F1012" s="53" t="s">
        <v>3202</v>
      </c>
      <c r="G1012" s="35"/>
      <c r="H1012" s="49"/>
      <c r="I1012" s="49"/>
      <c r="J1012" s="49"/>
      <c r="K1012" s="49"/>
      <c r="L1012" s="49"/>
      <c r="M1012" s="38" t="s">
        <v>2979</v>
      </c>
      <c r="N1012" s="49"/>
      <c r="O1012" s="62"/>
      <c r="P1012" s="63" t="s">
        <v>2980</v>
      </c>
      <c r="Q1012" s="52" t="s">
        <v>3064</v>
      </c>
    </row>
    <row r="1013" spans="1:17" ht="39" customHeight="1" x14ac:dyDescent="0.25">
      <c r="A1013" s="72">
        <v>1003</v>
      </c>
      <c r="B1013" s="61" t="s">
        <v>3061</v>
      </c>
      <c r="C1013" s="53" t="s">
        <v>3316</v>
      </c>
      <c r="D1013" s="53" t="s">
        <v>424</v>
      </c>
      <c r="E1013" s="53">
        <v>41.6</v>
      </c>
      <c r="F1013" s="53" t="s">
        <v>3315</v>
      </c>
      <c r="G1013" s="35"/>
      <c r="H1013" s="49"/>
      <c r="I1013" s="49"/>
      <c r="J1013" s="49"/>
      <c r="K1013" s="49"/>
      <c r="L1013" s="49"/>
      <c r="M1013" s="38" t="s">
        <v>2979</v>
      </c>
      <c r="N1013" s="49"/>
      <c r="O1013" s="62"/>
      <c r="P1013" s="63" t="s">
        <v>2980</v>
      </c>
      <c r="Q1013" s="52" t="s">
        <v>3064</v>
      </c>
    </row>
    <row r="1014" spans="1:17" ht="39" customHeight="1" x14ac:dyDescent="0.25">
      <c r="A1014" s="72">
        <v>1004</v>
      </c>
      <c r="B1014" s="61" t="s">
        <v>3062</v>
      </c>
      <c r="C1014" s="53" t="s">
        <v>3251</v>
      </c>
      <c r="D1014" s="53" t="s">
        <v>424</v>
      </c>
      <c r="E1014" s="53">
        <v>35.5</v>
      </c>
      <c r="F1014" s="53" t="s">
        <v>3204</v>
      </c>
      <c r="G1014" s="35"/>
      <c r="H1014" s="49"/>
      <c r="I1014" s="49"/>
      <c r="J1014" s="49"/>
      <c r="K1014" s="49"/>
      <c r="L1014" s="49"/>
      <c r="M1014" s="38" t="s">
        <v>2979</v>
      </c>
      <c r="N1014" s="49"/>
      <c r="O1014" s="62"/>
      <c r="P1014" s="63" t="s">
        <v>2980</v>
      </c>
      <c r="Q1014" s="52" t="s">
        <v>3064</v>
      </c>
    </row>
    <row r="1015" spans="1:17" ht="39" customHeight="1" x14ac:dyDescent="0.25">
      <c r="A1015" s="72">
        <v>1005</v>
      </c>
      <c r="B1015" s="61" t="s">
        <v>3063</v>
      </c>
      <c r="C1015" s="53" t="s">
        <v>3313</v>
      </c>
      <c r="D1015" s="53" t="s">
        <v>425</v>
      </c>
      <c r="E1015" s="53" t="s">
        <v>773</v>
      </c>
      <c r="F1015" s="53" t="s">
        <v>773</v>
      </c>
      <c r="G1015" s="35"/>
      <c r="H1015" s="49"/>
      <c r="I1015" s="49"/>
      <c r="J1015" s="49"/>
      <c r="K1015" s="49"/>
      <c r="L1015" s="49"/>
      <c r="M1015" s="38" t="s">
        <v>2979</v>
      </c>
      <c r="N1015" s="49"/>
      <c r="O1015" s="62"/>
      <c r="P1015" s="63" t="s">
        <v>2980</v>
      </c>
      <c r="Q1015" s="52" t="s">
        <v>3065</v>
      </c>
    </row>
    <row r="1016" spans="1:17" ht="39" customHeight="1" x14ac:dyDescent="0.25">
      <c r="A1016" s="72">
        <v>1006</v>
      </c>
      <c r="B1016" s="52" t="s">
        <v>3066</v>
      </c>
      <c r="C1016" s="53" t="s">
        <v>3318</v>
      </c>
      <c r="D1016" s="53" t="s">
        <v>424</v>
      </c>
      <c r="E1016" s="53">
        <v>6</v>
      </c>
      <c r="F1016" s="53" t="s">
        <v>3201</v>
      </c>
      <c r="G1016" s="35"/>
      <c r="H1016" s="65">
        <v>45517</v>
      </c>
      <c r="I1016" s="49">
        <v>11</v>
      </c>
      <c r="J1016" s="49">
        <v>1410011.04</v>
      </c>
      <c r="K1016" s="49">
        <f>O1016*5</f>
        <v>58750.460000000006</v>
      </c>
      <c r="L1016" s="49"/>
      <c r="M1016" s="38" t="s">
        <v>2979</v>
      </c>
      <c r="N1016" s="49">
        <v>120</v>
      </c>
      <c r="O1016" s="62">
        <f>J1016/N1016</f>
        <v>11750.092000000001</v>
      </c>
      <c r="P1016" s="63" t="s">
        <v>2980</v>
      </c>
      <c r="Q1016" s="52" t="s">
        <v>3317</v>
      </c>
    </row>
    <row r="1017" spans="1:17" ht="39" customHeight="1" x14ac:dyDescent="0.25">
      <c r="A1017" s="72">
        <v>1007</v>
      </c>
      <c r="B1017" s="52" t="s">
        <v>3067</v>
      </c>
      <c r="C1017" s="53" t="s">
        <v>3314</v>
      </c>
      <c r="D1017" s="53" t="s">
        <v>424</v>
      </c>
      <c r="E1017" s="53" t="s">
        <v>773</v>
      </c>
      <c r="F1017" s="53" t="s">
        <v>773</v>
      </c>
      <c r="G1017" s="35"/>
      <c r="H1017" s="65">
        <v>45810</v>
      </c>
      <c r="I1017" s="49"/>
      <c r="J1017" s="49">
        <v>1378779</v>
      </c>
      <c r="K1017" s="49"/>
      <c r="L1017" s="49"/>
      <c r="M1017" s="38" t="s">
        <v>2979</v>
      </c>
      <c r="N1017" s="49">
        <v>181</v>
      </c>
      <c r="O1017" s="62">
        <v>7617.57</v>
      </c>
      <c r="P1017" s="63" t="s">
        <v>2980</v>
      </c>
      <c r="Q1017" s="52" t="s">
        <v>3068</v>
      </c>
    </row>
    <row r="1018" spans="1:17" ht="39" customHeight="1" x14ac:dyDescent="0.25">
      <c r="A1018" s="72">
        <v>1008</v>
      </c>
      <c r="B1018" s="34" t="s">
        <v>3069</v>
      </c>
      <c r="C1018" s="53" t="s">
        <v>3255</v>
      </c>
      <c r="D1018" s="48">
        <v>0.4</v>
      </c>
      <c r="E1018" s="48">
        <v>11.29</v>
      </c>
      <c r="F1018" s="53" t="s">
        <v>3113</v>
      </c>
      <c r="G1018" s="35" t="s">
        <v>3282</v>
      </c>
      <c r="H1018" s="65">
        <v>45748</v>
      </c>
      <c r="I1018" s="49">
        <v>2</v>
      </c>
      <c r="J1018" s="49">
        <v>25591490</v>
      </c>
      <c r="K1018" s="49">
        <v>422999</v>
      </c>
      <c r="L1018" s="49"/>
      <c r="M1018" s="39" t="s">
        <v>2892</v>
      </c>
      <c r="N1018" s="49">
        <v>119</v>
      </c>
      <c r="O1018" s="62">
        <v>211499.92</v>
      </c>
      <c r="P1018" s="63" t="s">
        <v>2980</v>
      </c>
      <c r="Q1018" s="64" t="s">
        <v>3155</v>
      </c>
    </row>
    <row r="1019" spans="1:17" ht="39" customHeight="1" x14ac:dyDescent="0.25">
      <c r="A1019" s="72">
        <v>1009</v>
      </c>
      <c r="B1019" s="34" t="s">
        <v>3070</v>
      </c>
      <c r="C1019" s="53" t="s">
        <v>3256</v>
      </c>
      <c r="D1019" s="48">
        <v>0.4</v>
      </c>
      <c r="E1019" s="48">
        <v>1.9490000000000001</v>
      </c>
      <c r="F1019" s="53" t="s">
        <v>3114</v>
      </c>
      <c r="G1019" s="35" t="s">
        <v>3283</v>
      </c>
      <c r="H1019" s="65">
        <v>45607</v>
      </c>
      <c r="I1019" s="49">
        <v>7</v>
      </c>
      <c r="J1019" s="49">
        <v>4760242</v>
      </c>
      <c r="K1019" s="49">
        <v>185120</v>
      </c>
      <c r="L1019" s="49"/>
      <c r="M1019" s="39" t="s">
        <v>2892</v>
      </c>
      <c r="N1019" s="49">
        <v>173</v>
      </c>
      <c r="O1019" s="62">
        <v>26445.79</v>
      </c>
      <c r="P1019" s="63" t="s">
        <v>2980</v>
      </c>
      <c r="Q1019" s="64" t="s">
        <v>3156</v>
      </c>
    </row>
    <row r="1020" spans="1:17" ht="39" customHeight="1" x14ac:dyDescent="0.25">
      <c r="A1020" s="72">
        <v>1010</v>
      </c>
      <c r="B1020" s="35" t="s">
        <v>3071</v>
      </c>
      <c r="C1020" s="53" t="s">
        <v>3257</v>
      </c>
      <c r="D1020" s="53">
        <v>0.4</v>
      </c>
      <c r="E1020" s="53">
        <v>0.52100000000000002</v>
      </c>
      <c r="F1020" s="53" t="s">
        <v>3115</v>
      </c>
      <c r="G1020" s="35" t="s">
        <v>3284</v>
      </c>
      <c r="H1020" s="65">
        <v>45568</v>
      </c>
      <c r="I1020" s="49">
        <v>8</v>
      </c>
      <c r="J1020" s="49">
        <v>826407</v>
      </c>
      <c r="K1020" s="49">
        <v>36729</v>
      </c>
      <c r="L1020" s="49"/>
      <c r="M1020" s="39" t="s">
        <v>2892</v>
      </c>
      <c r="N1020" s="49">
        <v>173</v>
      </c>
      <c r="O1020" s="62">
        <v>4591.1499999999996</v>
      </c>
      <c r="P1020" s="63" t="s">
        <v>2980</v>
      </c>
      <c r="Q1020" s="64" t="s">
        <v>3157</v>
      </c>
    </row>
    <row r="1021" spans="1:17" ht="39" customHeight="1" x14ac:dyDescent="0.25">
      <c r="A1021" s="72">
        <v>1011</v>
      </c>
      <c r="B1021" s="34" t="s">
        <v>3072</v>
      </c>
      <c r="C1021" s="53" t="s">
        <v>3258</v>
      </c>
      <c r="D1021" s="48">
        <v>0.4</v>
      </c>
      <c r="E1021" s="48">
        <v>0.75</v>
      </c>
      <c r="F1021" s="53" t="s">
        <v>3116</v>
      </c>
      <c r="G1021" s="35" t="s">
        <v>3285</v>
      </c>
      <c r="H1021" s="65">
        <v>45601</v>
      </c>
      <c r="I1021" s="49">
        <v>7</v>
      </c>
      <c r="J1021" s="49">
        <v>101000</v>
      </c>
      <c r="K1021" s="49">
        <v>3927</v>
      </c>
      <c r="L1021" s="49"/>
      <c r="M1021" s="39" t="s">
        <v>2892</v>
      </c>
      <c r="N1021" s="49">
        <v>173</v>
      </c>
      <c r="O1021" s="62">
        <v>561.11</v>
      </c>
      <c r="P1021" s="63" t="s">
        <v>2980</v>
      </c>
      <c r="Q1021" s="64" t="s">
        <v>3158</v>
      </c>
    </row>
    <row r="1022" spans="1:17" ht="39" customHeight="1" x14ac:dyDescent="0.25">
      <c r="A1022" s="72">
        <v>1012</v>
      </c>
      <c r="B1022" s="34" t="s">
        <v>3073</v>
      </c>
      <c r="C1022" s="53" t="s">
        <v>3259</v>
      </c>
      <c r="D1022" s="53">
        <v>0.4</v>
      </c>
      <c r="E1022" s="48">
        <v>1.006</v>
      </c>
      <c r="F1022" s="53" t="s">
        <v>3117</v>
      </c>
      <c r="G1022" s="35" t="s">
        <v>3286</v>
      </c>
      <c r="H1022" s="65">
        <v>45615</v>
      </c>
      <c r="I1022" s="49">
        <v>7</v>
      </c>
      <c r="J1022" s="49">
        <v>101000</v>
      </c>
      <c r="K1022" s="49">
        <v>3927</v>
      </c>
      <c r="L1022" s="49"/>
      <c r="M1022" s="39" t="s">
        <v>2892</v>
      </c>
      <c r="N1022" s="49">
        <v>173</v>
      </c>
      <c r="O1022" s="62">
        <v>561.11</v>
      </c>
      <c r="P1022" s="63" t="s">
        <v>2980</v>
      </c>
      <c r="Q1022" s="64" t="s">
        <v>3159</v>
      </c>
    </row>
    <row r="1023" spans="1:17" ht="39" customHeight="1" x14ac:dyDescent="0.25">
      <c r="A1023" s="72">
        <v>1013</v>
      </c>
      <c r="B1023" s="34" t="s">
        <v>3074</v>
      </c>
      <c r="C1023" s="53" t="s">
        <v>3260</v>
      </c>
      <c r="D1023" s="48">
        <v>0.4</v>
      </c>
      <c r="E1023" s="48">
        <v>1.9810000000000001</v>
      </c>
      <c r="F1023" s="53" t="s">
        <v>3118</v>
      </c>
      <c r="G1023" s="35" t="s">
        <v>3287</v>
      </c>
      <c r="H1023" s="65">
        <v>45617</v>
      </c>
      <c r="I1023" s="49">
        <v>7</v>
      </c>
      <c r="J1023" s="49">
        <v>101000</v>
      </c>
      <c r="K1023" s="49">
        <v>3927</v>
      </c>
      <c r="L1023" s="49"/>
      <c r="M1023" s="39" t="s">
        <v>2892</v>
      </c>
      <c r="N1023" s="49">
        <v>173</v>
      </c>
      <c r="O1023" s="62">
        <v>561.11</v>
      </c>
      <c r="P1023" s="63" t="s">
        <v>2980</v>
      </c>
      <c r="Q1023" s="64" t="s">
        <v>3160</v>
      </c>
    </row>
    <row r="1024" spans="1:17" ht="39" customHeight="1" x14ac:dyDescent="0.25">
      <c r="A1024" s="72">
        <v>1014</v>
      </c>
      <c r="B1024" s="34" t="s">
        <v>3075</v>
      </c>
      <c r="C1024" s="53" t="s">
        <v>3261</v>
      </c>
      <c r="D1024" s="53">
        <v>0.4</v>
      </c>
      <c r="E1024" s="48">
        <v>0.91700000000000004</v>
      </c>
      <c r="F1024" s="53" t="s">
        <v>3119</v>
      </c>
      <c r="G1024" s="35" t="s">
        <v>3288</v>
      </c>
      <c r="H1024" s="65">
        <v>45608</v>
      </c>
      <c r="I1024" s="49">
        <v>7</v>
      </c>
      <c r="J1024" s="49">
        <v>101000</v>
      </c>
      <c r="K1024" s="49">
        <v>3927</v>
      </c>
      <c r="L1024" s="49"/>
      <c r="M1024" s="39" t="s">
        <v>2892</v>
      </c>
      <c r="N1024" s="49">
        <v>173</v>
      </c>
      <c r="O1024" s="62">
        <v>561.11</v>
      </c>
      <c r="P1024" s="63" t="s">
        <v>2980</v>
      </c>
      <c r="Q1024" s="64" t="s">
        <v>3161</v>
      </c>
    </row>
    <row r="1025" spans="1:17" ht="39" customHeight="1" x14ac:dyDescent="0.25">
      <c r="A1025" s="72">
        <v>1015</v>
      </c>
      <c r="B1025" s="34" t="s">
        <v>3076</v>
      </c>
      <c r="C1025" s="53" t="s">
        <v>3262</v>
      </c>
      <c r="D1025" s="48">
        <v>0.4</v>
      </c>
      <c r="E1025" s="48">
        <v>0.22800000000000001</v>
      </c>
      <c r="F1025" s="53" t="s">
        <v>3120</v>
      </c>
      <c r="G1025" s="35" t="s">
        <v>3289</v>
      </c>
      <c r="H1025" s="65">
        <v>45608</v>
      </c>
      <c r="I1025" s="49">
        <v>7</v>
      </c>
      <c r="J1025" s="49">
        <v>101000</v>
      </c>
      <c r="K1025" s="49">
        <v>3927</v>
      </c>
      <c r="L1025" s="49"/>
      <c r="M1025" s="39" t="s">
        <v>2892</v>
      </c>
      <c r="N1025" s="49">
        <v>173</v>
      </c>
      <c r="O1025" s="62">
        <v>561.11</v>
      </c>
      <c r="P1025" s="63" t="s">
        <v>2980</v>
      </c>
      <c r="Q1025" s="64" t="s">
        <v>3161</v>
      </c>
    </row>
    <row r="1026" spans="1:17" ht="39" customHeight="1" x14ac:dyDescent="0.25">
      <c r="A1026" s="72">
        <v>1016</v>
      </c>
      <c r="B1026" s="34" t="s">
        <v>3077</v>
      </c>
      <c r="C1026" s="53" t="s">
        <v>3263</v>
      </c>
      <c r="D1026" s="53">
        <v>0.4</v>
      </c>
      <c r="E1026" s="48">
        <v>0.192</v>
      </c>
      <c r="F1026" s="53" t="s">
        <v>3121</v>
      </c>
      <c r="G1026" s="35" t="s">
        <v>3290</v>
      </c>
      <c r="H1026" s="65">
        <v>45617</v>
      </c>
      <c r="I1026" s="49">
        <v>7</v>
      </c>
      <c r="J1026" s="49">
        <v>101000</v>
      </c>
      <c r="K1026" s="49">
        <v>3927</v>
      </c>
      <c r="L1026" s="49"/>
      <c r="M1026" s="39" t="s">
        <v>2892</v>
      </c>
      <c r="N1026" s="49">
        <v>173</v>
      </c>
      <c r="O1026" s="62">
        <v>561.11</v>
      </c>
      <c r="P1026" s="63" t="s">
        <v>2980</v>
      </c>
      <c r="Q1026" s="64" t="s">
        <v>3160</v>
      </c>
    </row>
    <row r="1027" spans="1:17" ht="39" customHeight="1" x14ac:dyDescent="0.25">
      <c r="A1027" s="72">
        <v>1017</v>
      </c>
      <c r="B1027" s="34" t="s">
        <v>3078</v>
      </c>
      <c r="C1027" s="53" t="s">
        <v>3264</v>
      </c>
      <c r="D1027" s="48">
        <v>0.4</v>
      </c>
      <c r="E1027" s="48">
        <v>1.619</v>
      </c>
      <c r="F1027" s="53" t="s">
        <v>3122</v>
      </c>
      <c r="G1027" s="35" t="s">
        <v>3291</v>
      </c>
      <c r="H1027" s="65">
        <v>45617</v>
      </c>
      <c r="I1027" s="49">
        <v>7</v>
      </c>
      <c r="J1027" s="49">
        <v>101000</v>
      </c>
      <c r="K1027" s="49">
        <v>3927</v>
      </c>
      <c r="L1027" s="49"/>
      <c r="M1027" s="39" t="s">
        <v>2892</v>
      </c>
      <c r="N1027" s="49">
        <v>173</v>
      </c>
      <c r="O1027" s="62">
        <v>561.11</v>
      </c>
      <c r="P1027" s="63" t="s">
        <v>2980</v>
      </c>
      <c r="Q1027" s="64" t="s">
        <v>3160</v>
      </c>
    </row>
    <row r="1028" spans="1:17" ht="39" customHeight="1" x14ac:dyDescent="0.25">
      <c r="A1028" s="72">
        <v>1018</v>
      </c>
      <c r="B1028" s="34" t="s">
        <v>3079</v>
      </c>
      <c r="C1028" s="53" t="s">
        <v>3265</v>
      </c>
      <c r="D1028" s="53">
        <v>0.4</v>
      </c>
      <c r="E1028" s="48">
        <v>1.5880000000000001</v>
      </c>
      <c r="F1028" s="53" t="s">
        <v>3123</v>
      </c>
      <c r="G1028" s="35" t="s">
        <v>3292</v>
      </c>
      <c r="H1028" s="65">
        <v>45618</v>
      </c>
      <c r="I1028" s="49">
        <v>7</v>
      </c>
      <c r="J1028" s="49">
        <v>101000</v>
      </c>
      <c r="K1028" s="49">
        <v>3927</v>
      </c>
      <c r="L1028" s="49"/>
      <c r="M1028" s="39" t="s">
        <v>2892</v>
      </c>
      <c r="N1028" s="49">
        <v>173</v>
      </c>
      <c r="O1028" s="62">
        <v>561.11</v>
      </c>
      <c r="P1028" s="63" t="s">
        <v>2980</v>
      </c>
      <c r="Q1028" s="64" t="s">
        <v>3162</v>
      </c>
    </row>
    <row r="1029" spans="1:17" ht="39" customHeight="1" x14ac:dyDescent="0.25">
      <c r="A1029" s="72">
        <v>1019</v>
      </c>
      <c r="B1029" s="34" t="s">
        <v>3080</v>
      </c>
      <c r="C1029" s="53" t="s">
        <v>3266</v>
      </c>
      <c r="D1029" s="48">
        <v>0.4</v>
      </c>
      <c r="E1029" s="48">
        <v>0.09</v>
      </c>
      <c r="F1029" s="53" t="s">
        <v>3124</v>
      </c>
      <c r="G1029" s="35" t="s">
        <v>3293</v>
      </c>
      <c r="H1029" s="65">
        <v>45607</v>
      </c>
      <c r="I1029" s="49">
        <v>7</v>
      </c>
      <c r="J1029" s="49">
        <v>101000</v>
      </c>
      <c r="K1029" s="49">
        <v>3927</v>
      </c>
      <c r="L1029" s="49"/>
      <c r="M1029" s="39" t="s">
        <v>2892</v>
      </c>
      <c r="N1029" s="49">
        <v>173</v>
      </c>
      <c r="O1029" s="62">
        <v>561.11</v>
      </c>
      <c r="P1029" s="63" t="s">
        <v>2980</v>
      </c>
      <c r="Q1029" s="64" t="s">
        <v>3156</v>
      </c>
    </row>
    <row r="1030" spans="1:17" ht="39" customHeight="1" x14ac:dyDescent="0.25">
      <c r="A1030" s="72">
        <v>1020</v>
      </c>
      <c r="B1030" s="34" t="s">
        <v>3081</v>
      </c>
      <c r="C1030" s="53" t="s">
        <v>3267</v>
      </c>
      <c r="D1030" s="53">
        <v>0.4</v>
      </c>
      <c r="E1030" s="48">
        <v>0.27500000000000002</v>
      </c>
      <c r="F1030" s="53" t="s">
        <v>3125</v>
      </c>
      <c r="G1030" s="35" t="s">
        <v>3294</v>
      </c>
      <c r="H1030" s="65">
        <v>45608</v>
      </c>
      <c r="I1030" s="49">
        <v>7</v>
      </c>
      <c r="J1030" s="49">
        <v>101000</v>
      </c>
      <c r="K1030" s="49">
        <v>3927</v>
      </c>
      <c r="L1030" s="49"/>
      <c r="M1030" s="39" t="s">
        <v>2892</v>
      </c>
      <c r="N1030" s="49">
        <v>173</v>
      </c>
      <c r="O1030" s="62">
        <v>561.11</v>
      </c>
      <c r="P1030" s="63" t="s">
        <v>2980</v>
      </c>
      <c r="Q1030" s="64" t="s">
        <v>3161</v>
      </c>
    </row>
    <row r="1031" spans="1:17" ht="39" customHeight="1" x14ac:dyDescent="0.25">
      <c r="A1031" s="72">
        <v>1021</v>
      </c>
      <c r="B1031" s="34" t="s">
        <v>3082</v>
      </c>
      <c r="C1031" s="53" t="s">
        <v>3266</v>
      </c>
      <c r="D1031" s="48">
        <v>0.4</v>
      </c>
      <c r="E1031" s="48">
        <v>0.40500000000000003</v>
      </c>
      <c r="F1031" s="53" t="s">
        <v>3126</v>
      </c>
      <c r="G1031" s="35" t="s">
        <v>3295</v>
      </c>
      <c r="H1031" s="65">
        <v>45604</v>
      </c>
      <c r="I1031" s="49">
        <v>7</v>
      </c>
      <c r="J1031" s="49">
        <v>101000</v>
      </c>
      <c r="K1031" s="49">
        <v>3927</v>
      </c>
      <c r="L1031" s="49"/>
      <c r="M1031" s="39" t="s">
        <v>2892</v>
      </c>
      <c r="N1031" s="49">
        <v>173</v>
      </c>
      <c r="O1031" s="62">
        <v>561.11</v>
      </c>
      <c r="P1031" s="63" t="s">
        <v>2980</v>
      </c>
      <c r="Q1031" s="64" t="s">
        <v>3163</v>
      </c>
    </row>
    <row r="1032" spans="1:17" ht="39" customHeight="1" x14ac:dyDescent="0.25">
      <c r="A1032" s="72">
        <v>1022</v>
      </c>
      <c r="B1032" s="34" t="s">
        <v>3083</v>
      </c>
      <c r="C1032" s="53" t="s">
        <v>3268</v>
      </c>
      <c r="D1032" s="53">
        <v>0.4</v>
      </c>
      <c r="E1032" s="48">
        <v>0.16200000000000001</v>
      </c>
      <c r="F1032" s="53" t="s">
        <v>3127</v>
      </c>
      <c r="G1032" s="35" t="s">
        <v>3296</v>
      </c>
      <c r="H1032" s="65">
        <v>45607</v>
      </c>
      <c r="I1032" s="49">
        <v>7</v>
      </c>
      <c r="J1032" s="49">
        <v>101000</v>
      </c>
      <c r="K1032" s="49">
        <v>3927</v>
      </c>
      <c r="L1032" s="49"/>
      <c r="M1032" s="39" t="s">
        <v>2892</v>
      </c>
      <c r="N1032" s="49">
        <v>173</v>
      </c>
      <c r="O1032" s="62">
        <v>561.11</v>
      </c>
      <c r="P1032" s="63" t="s">
        <v>2980</v>
      </c>
      <c r="Q1032" s="64" t="s">
        <v>3156</v>
      </c>
    </row>
    <row r="1033" spans="1:17" ht="39" customHeight="1" x14ac:dyDescent="0.25">
      <c r="A1033" s="72">
        <v>1023</v>
      </c>
      <c r="B1033" s="34" t="s">
        <v>3084</v>
      </c>
      <c r="C1033" s="53" t="s">
        <v>3269</v>
      </c>
      <c r="D1033" s="48">
        <v>0.4</v>
      </c>
      <c r="E1033" s="48">
        <v>0.27900000000000003</v>
      </c>
      <c r="F1033" s="53" t="s">
        <v>3128</v>
      </c>
      <c r="G1033" s="35" t="s">
        <v>3297</v>
      </c>
      <c r="H1033" s="65">
        <v>45615</v>
      </c>
      <c r="I1033" s="49">
        <v>7</v>
      </c>
      <c r="J1033" s="49">
        <v>101000</v>
      </c>
      <c r="K1033" s="49">
        <v>3927</v>
      </c>
      <c r="L1033" s="49"/>
      <c r="M1033" s="39" t="s">
        <v>2892</v>
      </c>
      <c r="N1033" s="49">
        <v>173</v>
      </c>
      <c r="O1033" s="62">
        <v>561.11</v>
      </c>
      <c r="P1033" s="63" t="s">
        <v>2980</v>
      </c>
      <c r="Q1033" s="64" t="s">
        <v>3159</v>
      </c>
    </row>
    <row r="1034" spans="1:17" ht="39" customHeight="1" x14ac:dyDescent="0.25">
      <c r="A1034" s="72">
        <v>1024</v>
      </c>
      <c r="B1034" s="34" t="s">
        <v>3085</v>
      </c>
      <c r="C1034" s="53" t="s">
        <v>3270</v>
      </c>
      <c r="D1034" s="53">
        <v>0.4</v>
      </c>
      <c r="E1034" s="48">
        <v>5.8000000000000003E-2</v>
      </c>
      <c r="F1034" s="53" t="s">
        <v>3129</v>
      </c>
      <c r="G1034" s="35" t="s">
        <v>3298</v>
      </c>
      <c r="H1034" s="65">
        <v>45654</v>
      </c>
      <c r="I1034" s="49">
        <v>6</v>
      </c>
      <c r="J1034" s="49">
        <v>101000</v>
      </c>
      <c r="K1034" s="49">
        <v>3366</v>
      </c>
      <c r="L1034" s="49"/>
      <c r="M1034" s="39" t="s">
        <v>2892</v>
      </c>
      <c r="N1034" s="49">
        <v>174</v>
      </c>
      <c r="O1034" s="62">
        <v>561.11</v>
      </c>
      <c r="P1034" s="63" t="s">
        <v>2980</v>
      </c>
      <c r="Q1034" s="64" t="s">
        <v>3164</v>
      </c>
    </row>
    <row r="1035" spans="1:17" ht="39" customHeight="1" x14ac:dyDescent="0.25">
      <c r="A1035" s="72">
        <v>1025</v>
      </c>
      <c r="B1035" s="34" t="s">
        <v>3086</v>
      </c>
      <c r="C1035" s="53" t="s">
        <v>3271</v>
      </c>
      <c r="D1035" s="48">
        <v>0.4</v>
      </c>
      <c r="E1035" s="48">
        <v>2.141</v>
      </c>
      <c r="F1035" s="53" t="s">
        <v>3130</v>
      </c>
      <c r="G1035" s="35" t="s">
        <v>3299</v>
      </c>
      <c r="H1035" s="65">
        <v>45654</v>
      </c>
      <c r="I1035" s="49">
        <v>6</v>
      </c>
      <c r="J1035" s="49">
        <v>101000</v>
      </c>
      <c r="K1035" s="49">
        <v>3366</v>
      </c>
      <c r="L1035" s="49"/>
      <c r="M1035" s="39" t="s">
        <v>2892</v>
      </c>
      <c r="N1035" s="49">
        <v>174</v>
      </c>
      <c r="O1035" s="62">
        <v>561.11</v>
      </c>
      <c r="P1035" s="63" t="s">
        <v>2980</v>
      </c>
      <c r="Q1035" s="64" t="s">
        <v>3164</v>
      </c>
    </row>
    <row r="1036" spans="1:17" ht="39" customHeight="1" x14ac:dyDescent="0.25">
      <c r="A1036" s="72">
        <v>1026</v>
      </c>
      <c r="B1036" s="34" t="s">
        <v>3087</v>
      </c>
      <c r="C1036" s="53" t="s">
        <v>3272</v>
      </c>
      <c r="D1036" s="53">
        <v>0.4</v>
      </c>
      <c r="E1036" s="48">
        <v>0.48499999999999999</v>
      </c>
      <c r="F1036" s="53" t="s">
        <v>3131</v>
      </c>
      <c r="G1036" s="35" t="s">
        <v>3300</v>
      </c>
      <c r="H1036" s="65">
        <v>45638</v>
      </c>
      <c r="I1036" s="49">
        <v>6</v>
      </c>
      <c r="J1036" s="49">
        <v>101000</v>
      </c>
      <c r="K1036" s="49">
        <v>3366</v>
      </c>
      <c r="L1036" s="49"/>
      <c r="M1036" s="39" t="s">
        <v>2892</v>
      </c>
      <c r="N1036" s="49">
        <v>174</v>
      </c>
      <c r="O1036" s="62">
        <v>561.11</v>
      </c>
      <c r="P1036" s="63" t="s">
        <v>2980</v>
      </c>
      <c r="Q1036" s="64" t="s">
        <v>3165</v>
      </c>
    </row>
    <row r="1037" spans="1:17" ht="39" customHeight="1" x14ac:dyDescent="0.25">
      <c r="A1037" s="72">
        <v>1027</v>
      </c>
      <c r="B1037" s="34" t="s">
        <v>3088</v>
      </c>
      <c r="C1037" s="53" t="s">
        <v>3273</v>
      </c>
      <c r="D1037" s="48">
        <v>0.4</v>
      </c>
      <c r="E1037" s="48">
        <v>1.0649999999999999</v>
      </c>
      <c r="F1037" s="53" t="s">
        <v>3132</v>
      </c>
      <c r="G1037" s="35" t="s">
        <v>3301</v>
      </c>
      <c r="H1037" s="65">
        <v>45654</v>
      </c>
      <c r="I1037" s="49">
        <v>6</v>
      </c>
      <c r="J1037" s="49">
        <v>101000</v>
      </c>
      <c r="K1037" s="49">
        <v>3366</v>
      </c>
      <c r="L1037" s="49"/>
      <c r="M1037" s="39" t="s">
        <v>2892</v>
      </c>
      <c r="N1037" s="49">
        <v>174</v>
      </c>
      <c r="O1037" s="62">
        <v>561.11</v>
      </c>
      <c r="P1037" s="63" t="s">
        <v>2980</v>
      </c>
      <c r="Q1037" s="64" t="s">
        <v>3164</v>
      </c>
    </row>
    <row r="1038" spans="1:17" ht="39" customHeight="1" x14ac:dyDescent="0.25">
      <c r="A1038" s="72">
        <v>1028</v>
      </c>
      <c r="B1038" s="34" t="s">
        <v>3089</v>
      </c>
      <c r="C1038" s="53" t="s">
        <v>3274</v>
      </c>
      <c r="D1038" s="53">
        <v>0.4</v>
      </c>
      <c r="E1038" s="48">
        <v>0.84099999999999997</v>
      </c>
      <c r="F1038" s="53" t="s">
        <v>3133</v>
      </c>
      <c r="G1038" s="35" t="s">
        <v>3302</v>
      </c>
      <c r="H1038" s="65">
        <v>45646</v>
      </c>
      <c r="I1038" s="49">
        <v>6</v>
      </c>
      <c r="J1038" s="49">
        <v>101000</v>
      </c>
      <c r="K1038" s="49">
        <v>3366</v>
      </c>
      <c r="L1038" s="49"/>
      <c r="M1038" s="39" t="s">
        <v>2892</v>
      </c>
      <c r="N1038" s="49">
        <v>174</v>
      </c>
      <c r="O1038" s="62">
        <v>561.11</v>
      </c>
      <c r="P1038" s="63" t="s">
        <v>2980</v>
      </c>
      <c r="Q1038" s="64" t="s">
        <v>3166</v>
      </c>
    </row>
    <row r="1039" spans="1:17" ht="39" customHeight="1" x14ac:dyDescent="0.25">
      <c r="A1039" s="72">
        <v>1029</v>
      </c>
      <c r="B1039" s="34" t="s">
        <v>3090</v>
      </c>
      <c r="C1039" s="53" t="s">
        <v>3275</v>
      </c>
      <c r="D1039" s="48">
        <v>0.4</v>
      </c>
      <c r="E1039" s="48">
        <v>0.24399999999999999</v>
      </c>
      <c r="F1039" s="53" t="s">
        <v>3134</v>
      </c>
      <c r="G1039" s="35" t="s">
        <v>3303</v>
      </c>
      <c r="H1039" s="65">
        <v>45653</v>
      </c>
      <c r="I1039" s="49">
        <v>6</v>
      </c>
      <c r="J1039" s="49">
        <v>101000</v>
      </c>
      <c r="K1039" s="49">
        <v>3366</v>
      </c>
      <c r="L1039" s="49"/>
      <c r="M1039" s="39" t="s">
        <v>2892</v>
      </c>
      <c r="N1039" s="49">
        <v>174</v>
      </c>
      <c r="O1039" s="62">
        <v>561.11</v>
      </c>
      <c r="P1039" s="63" t="s">
        <v>2980</v>
      </c>
      <c r="Q1039" s="64" t="s">
        <v>3167</v>
      </c>
    </row>
    <row r="1040" spans="1:17" ht="39" customHeight="1" x14ac:dyDescent="0.25">
      <c r="A1040" s="72">
        <v>1030</v>
      </c>
      <c r="B1040" s="34" t="s">
        <v>3091</v>
      </c>
      <c r="C1040" s="53" t="s">
        <v>3276</v>
      </c>
      <c r="D1040" s="48">
        <v>0.4</v>
      </c>
      <c r="E1040" s="48">
        <v>0.20499999999999999</v>
      </c>
      <c r="F1040" s="53" t="s">
        <v>3135</v>
      </c>
      <c r="G1040" s="35" t="s">
        <v>3304</v>
      </c>
      <c r="H1040" s="65">
        <v>45638</v>
      </c>
      <c r="I1040" s="49">
        <v>6</v>
      </c>
      <c r="J1040" s="49">
        <v>101000</v>
      </c>
      <c r="K1040" s="49">
        <v>3366</v>
      </c>
      <c r="L1040" s="49"/>
      <c r="M1040" s="39" t="s">
        <v>2892</v>
      </c>
      <c r="N1040" s="49">
        <v>174</v>
      </c>
      <c r="O1040" s="62">
        <v>561.11</v>
      </c>
      <c r="P1040" s="63" t="s">
        <v>2980</v>
      </c>
      <c r="Q1040" s="64" t="s">
        <v>3168</v>
      </c>
    </row>
    <row r="1041" spans="1:17" ht="39" customHeight="1" x14ac:dyDescent="0.25">
      <c r="A1041" s="72">
        <v>1031</v>
      </c>
      <c r="B1041" s="34" t="s">
        <v>3092</v>
      </c>
      <c r="C1041" s="53" t="s">
        <v>3277</v>
      </c>
      <c r="D1041" s="53">
        <v>0.4</v>
      </c>
      <c r="E1041" s="48">
        <v>0.85599999999999998</v>
      </c>
      <c r="F1041" s="53" t="s">
        <v>3136</v>
      </c>
      <c r="G1041" s="35" t="s">
        <v>3305</v>
      </c>
      <c r="H1041" s="65">
        <v>45646</v>
      </c>
      <c r="I1041" s="49">
        <v>6</v>
      </c>
      <c r="J1041" s="49">
        <v>101000</v>
      </c>
      <c r="K1041" s="49">
        <v>3366</v>
      </c>
      <c r="L1041" s="49"/>
      <c r="M1041" s="39" t="s">
        <v>2892</v>
      </c>
      <c r="N1041" s="49">
        <v>174</v>
      </c>
      <c r="O1041" s="62">
        <v>561.11</v>
      </c>
      <c r="P1041" s="63" t="s">
        <v>2980</v>
      </c>
      <c r="Q1041" s="64" t="s">
        <v>3166</v>
      </c>
    </row>
    <row r="1042" spans="1:17" ht="39" customHeight="1" x14ac:dyDescent="0.25">
      <c r="A1042" s="72">
        <v>1032</v>
      </c>
      <c r="B1042" s="34" t="s">
        <v>3093</v>
      </c>
      <c r="C1042" s="53" t="s">
        <v>3278</v>
      </c>
      <c r="D1042" s="48">
        <v>0.4</v>
      </c>
      <c r="E1042" s="48">
        <v>0.84899999999999998</v>
      </c>
      <c r="F1042" s="53" t="s">
        <v>3137</v>
      </c>
      <c r="G1042" s="35" t="s">
        <v>3306</v>
      </c>
      <c r="H1042" s="65">
        <v>45654</v>
      </c>
      <c r="I1042" s="49">
        <v>6</v>
      </c>
      <c r="J1042" s="49">
        <v>101000</v>
      </c>
      <c r="K1042" s="49">
        <v>3366</v>
      </c>
      <c r="L1042" s="49"/>
      <c r="M1042" s="39" t="s">
        <v>2892</v>
      </c>
      <c r="N1042" s="49">
        <v>174</v>
      </c>
      <c r="O1042" s="62">
        <v>561.11</v>
      </c>
      <c r="P1042" s="63" t="s">
        <v>2980</v>
      </c>
      <c r="Q1042" s="64" t="s">
        <v>3164</v>
      </c>
    </row>
    <row r="1043" spans="1:17" ht="39" customHeight="1" x14ac:dyDescent="0.25">
      <c r="A1043" s="72">
        <v>1033</v>
      </c>
      <c r="B1043" s="34" t="s">
        <v>3094</v>
      </c>
      <c r="C1043" s="53" t="s">
        <v>3279</v>
      </c>
      <c r="D1043" s="48">
        <v>0.4</v>
      </c>
      <c r="E1043" s="48">
        <v>0.27600000000000002</v>
      </c>
      <c r="F1043" s="53" t="s">
        <v>3138</v>
      </c>
      <c r="G1043" s="35" t="s">
        <v>3307</v>
      </c>
      <c r="H1043" s="65">
        <v>45639</v>
      </c>
      <c r="I1043" s="49">
        <v>6</v>
      </c>
      <c r="J1043" s="49">
        <v>101000</v>
      </c>
      <c r="K1043" s="49">
        <v>3366</v>
      </c>
      <c r="L1043" s="49"/>
      <c r="M1043" s="39" t="s">
        <v>2892</v>
      </c>
      <c r="N1043" s="49">
        <v>174</v>
      </c>
      <c r="O1043" s="62">
        <v>561.11</v>
      </c>
      <c r="P1043" s="63" t="s">
        <v>2980</v>
      </c>
      <c r="Q1043" s="64" t="s">
        <v>3169</v>
      </c>
    </row>
    <row r="1044" spans="1:17" ht="39" customHeight="1" x14ac:dyDescent="0.25">
      <c r="A1044" s="72">
        <v>1034</v>
      </c>
      <c r="B1044" s="34" t="s">
        <v>3095</v>
      </c>
      <c r="C1044" s="53" t="s">
        <v>3280</v>
      </c>
      <c r="D1044" s="48">
        <v>0.4</v>
      </c>
      <c r="E1044" s="48">
        <v>0.25700000000000001</v>
      </c>
      <c r="F1044" s="53" t="s">
        <v>3139</v>
      </c>
      <c r="G1044" s="35" t="s">
        <v>3308</v>
      </c>
      <c r="H1044" s="65">
        <v>45629</v>
      </c>
      <c r="I1044" s="49">
        <v>6</v>
      </c>
      <c r="J1044" s="49">
        <v>101000</v>
      </c>
      <c r="K1044" s="49">
        <v>3366</v>
      </c>
      <c r="L1044" s="49"/>
      <c r="M1044" s="39" t="s">
        <v>2892</v>
      </c>
      <c r="N1044" s="49">
        <v>174</v>
      </c>
      <c r="O1044" s="62">
        <v>561.11</v>
      </c>
      <c r="P1044" s="63" t="s">
        <v>2980</v>
      </c>
      <c r="Q1044" s="64" t="s">
        <v>3170</v>
      </c>
    </row>
    <row r="1045" spans="1:17" ht="39" customHeight="1" x14ac:dyDescent="0.25">
      <c r="A1045" s="72">
        <v>1035</v>
      </c>
      <c r="B1045" s="34" t="s">
        <v>3096</v>
      </c>
      <c r="C1045" s="53" t="s">
        <v>3281</v>
      </c>
      <c r="D1045" s="53">
        <v>0.4</v>
      </c>
      <c r="E1045" s="48">
        <v>0.21099999999999999</v>
      </c>
      <c r="F1045" s="53" t="s">
        <v>3140</v>
      </c>
      <c r="G1045" s="35" t="s">
        <v>3309</v>
      </c>
      <c r="H1045" s="65">
        <v>45637</v>
      </c>
      <c r="I1045" s="49">
        <v>6</v>
      </c>
      <c r="J1045" s="49">
        <v>101000</v>
      </c>
      <c r="K1045" s="49">
        <v>3366</v>
      </c>
      <c r="L1045" s="49"/>
      <c r="M1045" s="39" t="s">
        <v>2892</v>
      </c>
      <c r="N1045" s="49">
        <v>174</v>
      </c>
      <c r="O1045" s="62">
        <v>561.11</v>
      </c>
      <c r="P1045" s="63" t="s">
        <v>2980</v>
      </c>
      <c r="Q1045" s="64" t="s">
        <v>3171</v>
      </c>
    </row>
    <row r="1046" spans="1:17" ht="39" customHeight="1" x14ac:dyDescent="0.25">
      <c r="A1046" s="72">
        <v>1036</v>
      </c>
      <c r="B1046" s="34" t="s">
        <v>3097</v>
      </c>
      <c r="C1046" s="53" t="s">
        <v>3311</v>
      </c>
      <c r="D1046" s="53">
        <v>0.4</v>
      </c>
      <c r="E1046" s="48">
        <v>0.112</v>
      </c>
      <c r="F1046" s="53" t="s">
        <v>3141</v>
      </c>
      <c r="G1046" s="35" t="s">
        <v>3310</v>
      </c>
      <c r="H1046" s="65">
        <v>45666</v>
      </c>
      <c r="I1046" s="49">
        <v>5</v>
      </c>
      <c r="J1046" s="49">
        <v>101000</v>
      </c>
      <c r="K1046" s="49">
        <v>4173.55</v>
      </c>
      <c r="L1046" s="49"/>
      <c r="M1046" s="39" t="s">
        <v>2892</v>
      </c>
      <c r="N1046" s="49">
        <v>116</v>
      </c>
      <c r="O1046" s="49">
        <v>834.71</v>
      </c>
      <c r="P1046" s="63" t="s">
        <v>2980</v>
      </c>
      <c r="Q1046" s="64" t="s">
        <v>3172</v>
      </c>
    </row>
    <row r="1047" spans="1:17" ht="39" customHeight="1" x14ac:dyDescent="0.25">
      <c r="A1047" s="72">
        <v>1037</v>
      </c>
      <c r="B1047" s="34" t="s">
        <v>3106</v>
      </c>
      <c r="C1047" s="53" t="s">
        <v>3047</v>
      </c>
      <c r="D1047" s="48">
        <v>0.4</v>
      </c>
      <c r="E1047" s="48">
        <v>0.66700000000000004</v>
      </c>
      <c r="F1047" s="53" t="s">
        <v>3142</v>
      </c>
      <c r="G1047" s="35" t="s">
        <v>3222</v>
      </c>
      <c r="H1047" s="65">
        <v>45667</v>
      </c>
      <c r="I1047" s="49">
        <v>5</v>
      </c>
      <c r="J1047" s="49">
        <v>101000</v>
      </c>
      <c r="K1047" s="49">
        <v>4173.55</v>
      </c>
      <c r="L1047" s="49"/>
      <c r="M1047" s="39" t="s">
        <v>2892</v>
      </c>
      <c r="N1047" s="49">
        <v>116</v>
      </c>
      <c r="O1047" s="49">
        <v>834.71</v>
      </c>
      <c r="P1047" s="63" t="s">
        <v>2980</v>
      </c>
      <c r="Q1047" s="64" t="s">
        <v>3173</v>
      </c>
    </row>
    <row r="1048" spans="1:17" ht="39" customHeight="1" x14ac:dyDescent="0.25">
      <c r="A1048" s="72">
        <v>1038</v>
      </c>
      <c r="B1048" s="34" t="s">
        <v>3098</v>
      </c>
      <c r="C1048" s="53" t="s">
        <v>3232</v>
      </c>
      <c r="D1048" s="53">
        <v>0.4</v>
      </c>
      <c r="E1048" s="48">
        <v>0.16200000000000001</v>
      </c>
      <c r="F1048" s="53" t="s">
        <v>3143</v>
      </c>
      <c r="G1048" s="35" t="s">
        <v>3223</v>
      </c>
      <c r="H1048" s="65">
        <v>45667</v>
      </c>
      <c r="I1048" s="49">
        <v>5</v>
      </c>
      <c r="J1048" s="49">
        <v>101000</v>
      </c>
      <c r="K1048" s="49">
        <v>4173.55</v>
      </c>
      <c r="L1048" s="49"/>
      <c r="M1048" s="39" t="s">
        <v>2892</v>
      </c>
      <c r="N1048" s="49">
        <v>116</v>
      </c>
      <c r="O1048" s="49">
        <v>834.71</v>
      </c>
      <c r="P1048" s="63" t="s">
        <v>2980</v>
      </c>
      <c r="Q1048" s="64" t="s">
        <v>3173</v>
      </c>
    </row>
    <row r="1049" spans="1:17" ht="39" customHeight="1" x14ac:dyDescent="0.25">
      <c r="A1049" s="72">
        <v>1039</v>
      </c>
      <c r="B1049" s="34" t="s">
        <v>3105</v>
      </c>
      <c r="C1049" s="53" t="s">
        <v>3047</v>
      </c>
      <c r="D1049" s="48">
        <v>0.4</v>
      </c>
      <c r="E1049" s="48">
        <v>0.434</v>
      </c>
      <c r="F1049" s="53" t="s">
        <v>3144</v>
      </c>
      <c r="G1049" s="35" t="s">
        <v>3224</v>
      </c>
      <c r="H1049" s="65">
        <v>45670</v>
      </c>
      <c r="I1049" s="49">
        <v>5</v>
      </c>
      <c r="J1049" s="49">
        <v>101000</v>
      </c>
      <c r="K1049" s="49">
        <v>4173.55</v>
      </c>
      <c r="L1049" s="49"/>
      <c r="M1049" s="39" t="s">
        <v>2892</v>
      </c>
      <c r="N1049" s="49">
        <v>116</v>
      </c>
      <c r="O1049" s="49">
        <v>834.71</v>
      </c>
      <c r="P1049" s="63" t="s">
        <v>2980</v>
      </c>
      <c r="Q1049" s="64" t="s">
        <v>3174</v>
      </c>
    </row>
    <row r="1050" spans="1:17" ht="39" customHeight="1" x14ac:dyDescent="0.25">
      <c r="A1050" s="72">
        <v>1040</v>
      </c>
      <c r="B1050" s="34" t="s">
        <v>3104</v>
      </c>
      <c r="C1050" s="53" t="s">
        <v>3047</v>
      </c>
      <c r="D1050" s="53">
        <v>0.4</v>
      </c>
      <c r="E1050" s="48">
        <v>0.33200000000000002</v>
      </c>
      <c r="F1050" s="53" t="s">
        <v>3145</v>
      </c>
      <c r="G1050" s="35" t="s">
        <v>3225</v>
      </c>
      <c r="H1050" s="65">
        <v>45667</v>
      </c>
      <c r="I1050" s="49">
        <v>5</v>
      </c>
      <c r="J1050" s="49">
        <v>101000</v>
      </c>
      <c r="K1050" s="49">
        <v>4173.55</v>
      </c>
      <c r="L1050" s="49"/>
      <c r="M1050" s="39" t="s">
        <v>2892</v>
      </c>
      <c r="N1050" s="49">
        <v>116</v>
      </c>
      <c r="O1050" s="49">
        <v>834.71</v>
      </c>
      <c r="P1050" s="63" t="s">
        <v>2980</v>
      </c>
      <c r="Q1050" s="64" t="s">
        <v>3173</v>
      </c>
    </row>
    <row r="1051" spans="1:17" ht="39" customHeight="1" x14ac:dyDescent="0.25">
      <c r="A1051" s="72">
        <v>1041</v>
      </c>
      <c r="B1051" s="34" t="s">
        <v>3103</v>
      </c>
      <c r="C1051" s="53" t="s">
        <v>3047</v>
      </c>
      <c r="D1051" s="48">
        <v>0.4</v>
      </c>
      <c r="E1051" s="48">
        <v>0.94699999999999995</v>
      </c>
      <c r="F1051" s="53" t="s">
        <v>3146</v>
      </c>
      <c r="G1051" s="35" t="s">
        <v>3226</v>
      </c>
      <c r="H1051" s="65">
        <v>45666</v>
      </c>
      <c r="I1051" s="49">
        <v>5</v>
      </c>
      <c r="J1051" s="49">
        <v>101000</v>
      </c>
      <c r="K1051" s="49">
        <v>4173.55</v>
      </c>
      <c r="L1051" s="49"/>
      <c r="M1051" s="39" t="s">
        <v>2892</v>
      </c>
      <c r="N1051" s="49">
        <v>116</v>
      </c>
      <c r="O1051" s="49">
        <v>834.71</v>
      </c>
      <c r="P1051" s="63" t="s">
        <v>2980</v>
      </c>
      <c r="Q1051" s="64" t="s">
        <v>3172</v>
      </c>
    </row>
    <row r="1052" spans="1:17" ht="39" customHeight="1" x14ac:dyDescent="0.25">
      <c r="A1052" s="72">
        <v>1042</v>
      </c>
      <c r="B1052" s="34" t="s">
        <v>3102</v>
      </c>
      <c r="C1052" s="53" t="s">
        <v>3232</v>
      </c>
      <c r="D1052" s="53">
        <v>0.4</v>
      </c>
      <c r="E1052" s="48">
        <v>0.73299999999999998</v>
      </c>
      <c r="F1052" s="53" t="s">
        <v>3147</v>
      </c>
      <c r="G1052" s="35" t="s">
        <v>3227</v>
      </c>
      <c r="H1052" s="65">
        <v>45667</v>
      </c>
      <c r="I1052" s="49">
        <v>5</v>
      </c>
      <c r="J1052" s="49">
        <v>101000</v>
      </c>
      <c r="K1052" s="49">
        <v>4173.55</v>
      </c>
      <c r="L1052" s="49"/>
      <c r="M1052" s="39" t="s">
        <v>2892</v>
      </c>
      <c r="N1052" s="49">
        <v>116</v>
      </c>
      <c r="O1052" s="49">
        <v>834.71</v>
      </c>
      <c r="P1052" s="63" t="s">
        <v>2980</v>
      </c>
      <c r="Q1052" s="64" t="s">
        <v>3173</v>
      </c>
    </row>
    <row r="1053" spans="1:17" ht="39" customHeight="1" x14ac:dyDescent="0.25">
      <c r="A1053" s="72">
        <v>1043</v>
      </c>
      <c r="B1053" s="34" t="s">
        <v>3099</v>
      </c>
      <c r="C1053" s="53" t="s">
        <v>3232</v>
      </c>
      <c r="D1053" s="48">
        <v>0.4</v>
      </c>
      <c r="E1053" s="48">
        <v>0.253</v>
      </c>
      <c r="F1053" s="53" t="s">
        <v>3148</v>
      </c>
      <c r="G1053" s="34" t="s">
        <v>3228</v>
      </c>
      <c r="H1053" s="65">
        <v>45670</v>
      </c>
      <c r="I1053" s="49">
        <v>5</v>
      </c>
      <c r="J1053" s="49">
        <v>101000</v>
      </c>
      <c r="K1053" s="49">
        <v>4173.55</v>
      </c>
      <c r="L1053" s="49"/>
      <c r="M1053" s="39" t="s">
        <v>2892</v>
      </c>
      <c r="N1053" s="49">
        <v>116</v>
      </c>
      <c r="O1053" s="49">
        <v>834.71</v>
      </c>
      <c r="P1053" s="63" t="s">
        <v>2980</v>
      </c>
      <c r="Q1053" s="64" t="s">
        <v>3174</v>
      </c>
    </row>
    <row r="1054" spans="1:17" ht="39" customHeight="1" x14ac:dyDescent="0.25">
      <c r="A1054" s="72">
        <v>1044</v>
      </c>
      <c r="B1054" s="34" t="s">
        <v>3101</v>
      </c>
      <c r="C1054" s="53" t="s">
        <v>3232</v>
      </c>
      <c r="D1054" s="53">
        <v>0.4</v>
      </c>
      <c r="E1054" s="48">
        <v>0.69599999999999995</v>
      </c>
      <c r="F1054" s="53" t="s">
        <v>3149</v>
      </c>
      <c r="G1054" s="34" t="s">
        <v>3229</v>
      </c>
      <c r="H1054" s="65">
        <v>45667</v>
      </c>
      <c r="I1054" s="49">
        <v>5</v>
      </c>
      <c r="J1054" s="49">
        <v>101000</v>
      </c>
      <c r="K1054" s="49">
        <v>4173.55</v>
      </c>
      <c r="L1054" s="49"/>
      <c r="M1054" s="39" t="s">
        <v>2892</v>
      </c>
      <c r="N1054" s="49">
        <v>116</v>
      </c>
      <c r="O1054" s="49">
        <v>834.71</v>
      </c>
      <c r="P1054" s="63" t="s">
        <v>2980</v>
      </c>
      <c r="Q1054" s="64" t="s">
        <v>3173</v>
      </c>
    </row>
    <row r="1055" spans="1:17" ht="39" customHeight="1" x14ac:dyDescent="0.25">
      <c r="A1055" s="72">
        <v>1045</v>
      </c>
      <c r="B1055" s="34" t="s">
        <v>3100</v>
      </c>
      <c r="C1055" s="53" t="s">
        <v>3232</v>
      </c>
      <c r="D1055" s="48">
        <v>0.4</v>
      </c>
      <c r="E1055" s="48">
        <v>1.1180000000000001</v>
      </c>
      <c r="F1055" s="53" t="s">
        <v>3150</v>
      </c>
      <c r="G1055" s="34" t="s">
        <v>3230</v>
      </c>
      <c r="H1055" s="65">
        <v>45667</v>
      </c>
      <c r="I1055" s="49">
        <v>5</v>
      </c>
      <c r="J1055" s="49">
        <v>101000</v>
      </c>
      <c r="K1055" s="49">
        <v>4173.55</v>
      </c>
      <c r="L1055" s="49"/>
      <c r="M1055" s="39" t="s">
        <v>2892</v>
      </c>
      <c r="N1055" s="49">
        <v>116</v>
      </c>
      <c r="O1055" s="49">
        <v>834.71</v>
      </c>
      <c r="P1055" s="63" t="s">
        <v>2980</v>
      </c>
      <c r="Q1055" s="64" t="s">
        <v>3173</v>
      </c>
    </row>
    <row r="1056" spans="1:17" ht="39" customHeight="1" x14ac:dyDescent="0.25">
      <c r="A1056" s="72">
        <v>1046</v>
      </c>
      <c r="B1056" s="34" t="s">
        <v>3107</v>
      </c>
      <c r="C1056" s="53" t="s">
        <v>3047</v>
      </c>
      <c r="D1056" s="53">
        <v>0.4</v>
      </c>
      <c r="E1056" s="48">
        <v>0.29899999999999999</v>
      </c>
      <c r="F1056" s="53" t="s">
        <v>3151</v>
      </c>
      <c r="G1056" s="34" t="s">
        <v>3231</v>
      </c>
      <c r="H1056" s="65">
        <v>45667</v>
      </c>
      <c r="I1056" s="49">
        <v>5</v>
      </c>
      <c r="J1056" s="49">
        <v>101000</v>
      </c>
      <c r="K1056" s="49">
        <v>4173.55</v>
      </c>
      <c r="L1056" s="49"/>
      <c r="M1056" s="39" t="s">
        <v>2892</v>
      </c>
      <c r="N1056" s="49">
        <v>116</v>
      </c>
      <c r="O1056" s="49">
        <v>834.71</v>
      </c>
      <c r="P1056" s="63" t="s">
        <v>2980</v>
      </c>
      <c r="Q1056" s="64" t="s">
        <v>3173</v>
      </c>
    </row>
    <row r="1057" spans="1:17" ht="39" customHeight="1" x14ac:dyDescent="0.25">
      <c r="A1057" s="72">
        <v>1047</v>
      </c>
      <c r="B1057" s="34" t="s">
        <v>3108</v>
      </c>
      <c r="C1057" s="53" t="s">
        <v>3220</v>
      </c>
      <c r="D1057" s="53">
        <v>0.4</v>
      </c>
      <c r="E1057" s="48">
        <v>0.14299999999999999</v>
      </c>
      <c r="F1057" s="53" t="s">
        <v>3152</v>
      </c>
      <c r="G1057" s="35" t="s">
        <v>3221</v>
      </c>
      <c r="H1057" s="65">
        <v>45708</v>
      </c>
      <c r="I1057" s="49">
        <v>4</v>
      </c>
      <c r="J1057" s="49">
        <v>101000</v>
      </c>
      <c r="K1057" s="49">
        <v>3338</v>
      </c>
      <c r="L1057" s="49"/>
      <c r="M1057" s="39" t="s">
        <v>2892</v>
      </c>
      <c r="N1057" s="49">
        <v>117</v>
      </c>
      <c r="O1057" s="49"/>
      <c r="P1057" s="63" t="s">
        <v>2980</v>
      </c>
      <c r="Q1057" s="64" t="s">
        <v>3175</v>
      </c>
    </row>
    <row r="1058" spans="1:17" ht="39" customHeight="1" x14ac:dyDescent="0.25">
      <c r="A1058" s="72">
        <v>1048</v>
      </c>
      <c r="B1058" s="34" t="s">
        <v>3109</v>
      </c>
      <c r="C1058" s="53" t="s">
        <v>3218</v>
      </c>
      <c r="D1058" s="53">
        <v>0.4</v>
      </c>
      <c r="E1058" s="48">
        <v>0.20599999999999999</v>
      </c>
      <c r="F1058" s="53" t="s">
        <v>3192</v>
      </c>
      <c r="G1058" s="35" t="s">
        <v>3219</v>
      </c>
      <c r="H1058" s="65">
        <v>45743</v>
      </c>
      <c r="I1058" s="49">
        <v>3</v>
      </c>
      <c r="J1058" s="49">
        <v>41666</v>
      </c>
      <c r="K1058" s="49">
        <v>1033</v>
      </c>
      <c r="L1058" s="49"/>
      <c r="M1058" s="39" t="s">
        <v>2892</v>
      </c>
      <c r="N1058" s="49">
        <v>118</v>
      </c>
      <c r="O1058" s="49">
        <v>344.35</v>
      </c>
      <c r="P1058" s="63" t="s">
        <v>2980</v>
      </c>
      <c r="Q1058" s="64" t="s">
        <v>3176</v>
      </c>
    </row>
    <row r="1059" spans="1:17" ht="39" customHeight="1" x14ac:dyDescent="0.25">
      <c r="A1059" s="72">
        <v>1049</v>
      </c>
      <c r="B1059" s="34" t="s">
        <v>3110</v>
      </c>
      <c r="C1059" s="53" t="s">
        <v>3313</v>
      </c>
      <c r="D1059" s="53">
        <v>0.4</v>
      </c>
      <c r="E1059" s="48">
        <v>0.18</v>
      </c>
      <c r="F1059" s="53"/>
      <c r="G1059" s="35"/>
      <c r="H1059" s="49"/>
      <c r="I1059" s="49"/>
      <c r="J1059" s="49"/>
      <c r="K1059" s="49"/>
      <c r="L1059" s="49"/>
      <c r="M1059" s="39" t="s">
        <v>2892</v>
      </c>
      <c r="N1059" s="49"/>
      <c r="O1059" s="49"/>
      <c r="P1059" s="63" t="s">
        <v>2980</v>
      </c>
      <c r="Q1059" s="61" t="s">
        <v>3065</v>
      </c>
    </row>
    <row r="1060" spans="1:17" ht="39" customHeight="1" x14ac:dyDescent="0.25">
      <c r="A1060" s="72">
        <v>1050</v>
      </c>
      <c r="B1060" s="34" t="s">
        <v>3110</v>
      </c>
      <c r="C1060" s="53" t="s">
        <v>3313</v>
      </c>
      <c r="D1060" s="53">
        <v>0.4</v>
      </c>
      <c r="E1060" s="48">
        <v>0.12</v>
      </c>
      <c r="F1060" s="53"/>
      <c r="G1060" s="35"/>
      <c r="H1060" s="49"/>
      <c r="I1060" s="49"/>
      <c r="J1060" s="49"/>
      <c r="K1060" s="49"/>
      <c r="L1060" s="49"/>
      <c r="M1060" s="39" t="s">
        <v>2892</v>
      </c>
      <c r="N1060" s="49"/>
      <c r="O1060" s="49"/>
      <c r="P1060" s="63" t="s">
        <v>2980</v>
      </c>
      <c r="Q1060" s="61" t="s">
        <v>3065</v>
      </c>
    </row>
    <row r="1061" spans="1:17" ht="39" customHeight="1" x14ac:dyDescent="0.25">
      <c r="A1061" s="72">
        <v>1051</v>
      </c>
      <c r="B1061" s="34" t="s">
        <v>3110</v>
      </c>
      <c r="C1061" s="53" t="s">
        <v>3313</v>
      </c>
      <c r="D1061" s="53">
        <v>0.4</v>
      </c>
      <c r="E1061" s="48">
        <v>0.44</v>
      </c>
      <c r="F1061" s="53"/>
      <c r="G1061" s="35"/>
      <c r="H1061" s="49"/>
      <c r="I1061" s="49"/>
      <c r="J1061" s="49"/>
      <c r="K1061" s="49"/>
      <c r="L1061" s="49"/>
      <c r="M1061" s="39" t="s">
        <v>2892</v>
      </c>
      <c r="N1061" s="49"/>
      <c r="O1061" s="49"/>
      <c r="P1061" s="63" t="s">
        <v>2980</v>
      </c>
      <c r="Q1061" s="61" t="s">
        <v>3065</v>
      </c>
    </row>
    <row r="1062" spans="1:17" ht="39" customHeight="1" x14ac:dyDescent="0.25">
      <c r="A1062" s="72">
        <v>1052</v>
      </c>
      <c r="B1062" s="34" t="s">
        <v>3110</v>
      </c>
      <c r="C1062" s="53" t="s">
        <v>3313</v>
      </c>
      <c r="D1062" s="53">
        <v>0.4</v>
      </c>
      <c r="E1062" s="48">
        <v>0.24</v>
      </c>
      <c r="F1062" s="53"/>
      <c r="G1062" s="35"/>
      <c r="H1062" s="49"/>
      <c r="I1062" s="49"/>
      <c r="J1062" s="49"/>
      <c r="K1062" s="49"/>
      <c r="L1062" s="49"/>
      <c r="M1062" s="39" t="s">
        <v>2892</v>
      </c>
      <c r="N1062" s="49"/>
      <c r="O1062" s="49"/>
      <c r="P1062" s="63" t="s">
        <v>2980</v>
      </c>
      <c r="Q1062" s="61" t="s">
        <v>3065</v>
      </c>
    </row>
    <row r="1063" spans="1:17" ht="39" customHeight="1" x14ac:dyDescent="0.25">
      <c r="A1063" s="72">
        <v>1053</v>
      </c>
      <c r="B1063" s="34" t="s">
        <v>3111</v>
      </c>
      <c r="C1063" s="53" t="s">
        <v>3216</v>
      </c>
      <c r="D1063" s="53">
        <v>0.4</v>
      </c>
      <c r="E1063" s="48">
        <v>0.04</v>
      </c>
      <c r="F1063" s="53" t="s">
        <v>3153</v>
      </c>
      <c r="G1063" s="35" t="s">
        <v>3217</v>
      </c>
      <c r="H1063" s="65">
        <v>45792</v>
      </c>
      <c r="I1063" s="49">
        <v>1</v>
      </c>
      <c r="J1063" s="49">
        <v>20246</v>
      </c>
      <c r="K1063" s="49">
        <v>167</v>
      </c>
      <c r="L1063" s="49"/>
      <c r="M1063" s="39" t="s">
        <v>2892</v>
      </c>
      <c r="N1063" s="49">
        <v>120</v>
      </c>
      <c r="O1063" s="49">
        <v>167.33</v>
      </c>
      <c r="P1063" s="63" t="s">
        <v>2980</v>
      </c>
      <c r="Q1063" s="64" t="s">
        <v>3177</v>
      </c>
    </row>
    <row r="1064" spans="1:17" ht="39" customHeight="1" x14ac:dyDescent="0.25">
      <c r="A1064" s="72">
        <v>1054</v>
      </c>
      <c r="B1064" s="34" t="s">
        <v>3112</v>
      </c>
      <c r="C1064" s="53" t="s">
        <v>3215</v>
      </c>
      <c r="D1064" s="53">
        <v>0.4</v>
      </c>
      <c r="E1064" s="48">
        <v>0.30599999999999999</v>
      </c>
      <c r="F1064" s="53" t="s">
        <v>3154</v>
      </c>
      <c r="G1064" s="35" t="s">
        <v>3214</v>
      </c>
      <c r="H1064" s="65">
        <v>45792</v>
      </c>
      <c r="I1064" s="49">
        <v>1</v>
      </c>
      <c r="J1064" s="49">
        <v>154888</v>
      </c>
      <c r="K1064" s="49">
        <v>1280</v>
      </c>
      <c r="L1064" s="49"/>
      <c r="M1064" s="39" t="s">
        <v>2892</v>
      </c>
      <c r="N1064" s="49">
        <v>120</v>
      </c>
      <c r="O1064" s="49">
        <v>1280.07</v>
      </c>
      <c r="P1064" s="63" t="s">
        <v>2980</v>
      </c>
      <c r="Q1064" s="64" t="s">
        <v>3177</v>
      </c>
    </row>
    <row r="1065" spans="1:17" ht="39" customHeight="1" x14ac:dyDescent="0.25">
      <c r="A1065" s="72">
        <v>1055</v>
      </c>
      <c r="B1065" s="34" t="s">
        <v>3178</v>
      </c>
      <c r="C1065" s="53" t="s">
        <v>3235</v>
      </c>
      <c r="D1065" s="48">
        <v>10</v>
      </c>
      <c r="E1065" s="48">
        <v>1.0960000000000001</v>
      </c>
      <c r="F1065" s="53" t="s">
        <v>3193</v>
      </c>
      <c r="G1065" s="35" t="s">
        <v>3236</v>
      </c>
      <c r="H1065" s="65">
        <v>45602</v>
      </c>
      <c r="I1065" s="49">
        <v>8</v>
      </c>
      <c r="J1065" s="49">
        <v>3364194</v>
      </c>
      <c r="K1065" s="49">
        <v>130829</v>
      </c>
      <c r="L1065" s="49"/>
      <c r="M1065" s="39" t="s">
        <v>2892</v>
      </c>
      <c r="N1065" s="49">
        <v>172</v>
      </c>
      <c r="O1065" s="49">
        <v>18689.97</v>
      </c>
      <c r="P1065" s="63" t="s">
        <v>2980</v>
      </c>
      <c r="Q1065" s="50" t="s">
        <v>3155</v>
      </c>
    </row>
    <row r="1066" spans="1:17" ht="39" customHeight="1" x14ac:dyDescent="0.25">
      <c r="A1066" s="72">
        <v>1056</v>
      </c>
      <c r="B1066" s="35" t="s">
        <v>3179</v>
      </c>
      <c r="C1066" s="53" t="s">
        <v>3233</v>
      </c>
      <c r="D1066" s="53">
        <v>10</v>
      </c>
      <c r="E1066" s="53">
        <v>0.114</v>
      </c>
      <c r="F1066" s="53" t="s">
        <v>3194</v>
      </c>
      <c r="G1066" s="35" t="s">
        <v>3234</v>
      </c>
      <c r="H1066" s="65">
        <v>45572</v>
      </c>
      <c r="I1066" s="49">
        <v>8</v>
      </c>
      <c r="J1066" s="49">
        <v>351633</v>
      </c>
      <c r="K1066" s="49">
        <v>15628</v>
      </c>
      <c r="L1066" s="49"/>
      <c r="M1066" s="39" t="s">
        <v>2892</v>
      </c>
      <c r="N1066" s="49">
        <v>172</v>
      </c>
      <c r="O1066" s="49">
        <v>1953.54</v>
      </c>
      <c r="P1066" s="63" t="s">
        <v>2980</v>
      </c>
      <c r="Q1066" s="51" t="s">
        <v>3207</v>
      </c>
    </row>
    <row r="1067" spans="1:17" ht="39" customHeight="1" x14ac:dyDescent="0.25">
      <c r="A1067" s="72">
        <v>1057</v>
      </c>
      <c r="B1067" s="35" t="s">
        <v>3180</v>
      </c>
      <c r="C1067" s="53" t="s">
        <v>3240</v>
      </c>
      <c r="D1067" s="53">
        <v>10</v>
      </c>
      <c r="E1067" s="53">
        <v>0.58599999999999997</v>
      </c>
      <c r="F1067" s="53" t="s">
        <v>3195</v>
      </c>
      <c r="G1067" s="35" t="s">
        <v>3241</v>
      </c>
      <c r="H1067" s="65">
        <v>45565</v>
      </c>
      <c r="I1067" s="49">
        <v>9</v>
      </c>
      <c r="J1067" s="49">
        <v>1852579</v>
      </c>
      <c r="K1067" s="49">
        <v>92628</v>
      </c>
      <c r="L1067" s="49"/>
      <c r="M1067" s="39" t="s">
        <v>2892</v>
      </c>
      <c r="N1067" s="49">
        <v>171</v>
      </c>
      <c r="O1067" s="49">
        <v>10292.11</v>
      </c>
      <c r="P1067" s="63" t="s">
        <v>2980</v>
      </c>
      <c r="Q1067" s="51" t="s">
        <v>3208</v>
      </c>
    </row>
    <row r="1068" spans="1:17" ht="39" customHeight="1" x14ac:dyDescent="0.25">
      <c r="A1068" s="72">
        <v>1058</v>
      </c>
      <c r="B1068" s="35" t="s">
        <v>3181</v>
      </c>
      <c r="C1068" s="53" t="s">
        <v>3242</v>
      </c>
      <c r="D1068" s="53">
        <v>10</v>
      </c>
      <c r="E1068" s="53">
        <v>0.54600000000000004</v>
      </c>
      <c r="F1068" s="53" t="s">
        <v>3196</v>
      </c>
      <c r="G1068" s="35" t="s">
        <v>3237</v>
      </c>
      <c r="H1068" s="65">
        <v>45615</v>
      </c>
      <c r="I1068" s="49">
        <v>7</v>
      </c>
      <c r="J1068" s="49">
        <v>101000</v>
      </c>
      <c r="K1068" s="49"/>
      <c r="L1068" s="49"/>
      <c r="M1068" s="39" t="s">
        <v>2892</v>
      </c>
      <c r="N1068" s="49"/>
      <c r="O1068" s="49"/>
      <c r="P1068" s="63" t="s">
        <v>2980</v>
      </c>
      <c r="Q1068" s="50" t="s">
        <v>3159</v>
      </c>
    </row>
    <row r="1069" spans="1:17" ht="39" customHeight="1" x14ac:dyDescent="0.25">
      <c r="A1069" s="72">
        <v>1059</v>
      </c>
      <c r="B1069" s="35" t="s">
        <v>3182</v>
      </c>
      <c r="C1069" s="53" t="s">
        <v>3245</v>
      </c>
      <c r="D1069" s="53">
        <v>10</v>
      </c>
      <c r="E1069" s="53">
        <v>2.468</v>
      </c>
      <c r="F1069" s="53" t="s">
        <v>3197</v>
      </c>
      <c r="G1069" s="35" t="s">
        <v>3238</v>
      </c>
      <c r="H1069" s="65">
        <v>45628</v>
      </c>
      <c r="I1069" s="49">
        <v>6</v>
      </c>
      <c r="J1069" s="49">
        <v>101000</v>
      </c>
      <c r="K1069" s="49">
        <v>3366</v>
      </c>
      <c r="L1069" s="49"/>
      <c r="M1069" s="39" t="s">
        <v>2892</v>
      </c>
      <c r="N1069" s="49">
        <v>174</v>
      </c>
      <c r="O1069" s="49">
        <v>561.11</v>
      </c>
      <c r="P1069" s="63" t="s">
        <v>2980</v>
      </c>
      <c r="Q1069" s="50" t="s">
        <v>3209</v>
      </c>
    </row>
    <row r="1070" spans="1:17" ht="39" customHeight="1" x14ac:dyDescent="0.25">
      <c r="A1070" s="72">
        <v>1060</v>
      </c>
      <c r="B1070" s="35" t="s">
        <v>3183</v>
      </c>
      <c r="C1070" s="53" t="s">
        <v>3246</v>
      </c>
      <c r="D1070" s="53">
        <v>6</v>
      </c>
      <c r="E1070" s="53">
        <v>0.14599999999999999</v>
      </c>
      <c r="F1070" s="53" t="s">
        <v>3198</v>
      </c>
      <c r="G1070" s="35" t="s">
        <v>3239</v>
      </c>
      <c r="H1070" s="65">
        <v>45653</v>
      </c>
      <c r="I1070" s="49">
        <v>6</v>
      </c>
      <c r="J1070" s="49">
        <v>101000</v>
      </c>
      <c r="K1070" s="49">
        <v>3366</v>
      </c>
      <c r="L1070" s="49"/>
      <c r="M1070" s="39" t="s">
        <v>2892</v>
      </c>
      <c r="N1070" s="49">
        <v>174</v>
      </c>
      <c r="O1070" s="49">
        <v>561.11</v>
      </c>
      <c r="P1070" s="63" t="s">
        <v>2980</v>
      </c>
      <c r="Q1070" s="50" t="s">
        <v>3167</v>
      </c>
    </row>
    <row r="1071" spans="1:17" ht="39" customHeight="1" x14ac:dyDescent="0.25">
      <c r="A1071" s="72">
        <v>1061</v>
      </c>
      <c r="B1071" s="35" t="s">
        <v>3184</v>
      </c>
      <c r="C1071" s="53" t="s">
        <v>3246</v>
      </c>
      <c r="D1071" s="53">
        <v>6</v>
      </c>
      <c r="E1071" s="53">
        <v>0.38400000000000001</v>
      </c>
      <c r="F1071" s="53" t="s">
        <v>3199</v>
      </c>
      <c r="G1071" s="35" t="s">
        <v>3243</v>
      </c>
      <c r="H1071" s="65">
        <v>45653</v>
      </c>
      <c r="I1071" s="49">
        <v>6</v>
      </c>
      <c r="J1071" s="49">
        <v>101000</v>
      </c>
      <c r="K1071" s="49">
        <v>3366</v>
      </c>
      <c r="L1071" s="49"/>
      <c r="M1071" s="39" t="s">
        <v>2892</v>
      </c>
      <c r="N1071" s="49">
        <v>174</v>
      </c>
      <c r="O1071" s="49">
        <v>561.11</v>
      </c>
      <c r="P1071" s="63" t="s">
        <v>2980</v>
      </c>
      <c r="Q1071" s="50" t="s">
        <v>3167</v>
      </c>
    </row>
    <row r="1072" spans="1:17" ht="39" customHeight="1" x14ac:dyDescent="0.25">
      <c r="A1072" s="72">
        <v>1062</v>
      </c>
      <c r="B1072" s="35" t="s">
        <v>3185</v>
      </c>
      <c r="C1072" s="53" t="s">
        <v>3247</v>
      </c>
      <c r="D1072" s="53">
        <v>10</v>
      </c>
      <c r="E1072" s="53">
        <v>6.9119999999999999</v>
      </c>
      <c r="F1072" s="53" t="s">
        <v>3200</v>
      </c>
      <c r="G1072" s="35" t="s">
        <v>3244</v>
      </c>
      <c r="H1072" s="65">
        <v>45654</v>
      </c>
      <c r="I1072" s="49">
        <v>6</v>
      </c>
      <c r="J1072" s="49">
        <v>24999999</v>
      </c>
      <c r="K1072" s="49">
        <v>833333.34</v>
      </c>
      <c r="L1072" s="49"/>
      <c r="M1072" s="39" t="s">
        <v>2892</v>
      </c>
      <c r="N1072" s="49">
        <v>174</v>
      </c>
      <c r="O1072" s="49">
        <v>138888.89000000001</v>
      </c>
      <c r="P1072" s="63" t="s">
        <v>2980</v>
      </c>
      <c r="Q1072" s="50" t="s">
        <v>3164</v>
      </c>
    </row>
    <row r="1073" spans="1:17" ht="48.75" customHeight="1" x14ac:dyDescent="0.25">
      <c r="A1073" s="72">
        <v>1063</v>
      </c>
      <c r="B1073" s="35" t="s">
        <v>3312</v>
      </c>
      <c r="C1073" s="53" t="s">
        <v>3254</v>
      </c>
      <c r="D1073" s="53">
        <v>10</v>
      </c>
      <c r="E1073" s="53">
        <v>1.4710000000000001</v>
      </c>
      <c r="F1073" s="53" t="s">
        <v>3253</v>
      </c>
      <c r="G1073" s="35"/>
      <c r="H1073" s="49"/>
      <c r="I1073" s="49"/>
      <c r="J1073" s="49"/>
      <c r="K1073" s="49"/>
      <c r="L1073" s="49"/>
      <c r="M1073" s="39" t="s">
        <v>2892</v>
      </c>
      <c r="N1073" s="49"/>
      <c r="O1073" s="49"/>
      <c r="P1073" s="63" t="s">
        <v>2980</v>
      </c>
      <c r="Q1073" s="50" t="s">
        <v>3252</v>
      </c>
    </row>
    <row r="1074" spans="1:17" ht="39" customHeight="1" x14ac:dyDescent="0.25">
      <c r="A1074" s="72">
        <v>1064</v>
      </c>
      <c r="B1074" s="35" t="s">
        <v>3186</v>
      </c>
      <c r="C1074" s="53" t="s">
        <v>3248</v>
      </c>
      <c r="D1074" s="53">
        <v>10</v>
      </c>
      <c r="E1074" s="53">
        <v>0.03</v>
      </c>
      <c r="F1074" s="53" t="s">
        <v>3201</v>
      </c>
      <c r="G1074" s="35"/>
      <c r="H1074" s="49"/>
      <c r="I1074" s="49"/>
      <c r="J1074" s="49"/>
      <c r="K1074" s="49"/>
      <c r="L1074" s="49"/>
      <c r="M1074" s="39" t="s">
        <v>2892</v>
      </c>
      <c r="N1074" s="49"/>
      <c r="O1074" s="49"/>
      <c r="P1074" s="63" t="s">
        <v>2980</v>
      </c>
      <c r="Q1074" s="50" t="s">
        <v>3252</v>
      </c>
    </row>
    <row r="1075" spans="1:17" ht="39" customHeight="1" x14ac:dyDescent="0.25">
      <c r="A1075" s="72">
        <v>1065</v>
      </c>
      <c r="B1075" s="35" t="s">
        <v>3187</v>
      </c>
      <c r="C1075" s="53" t="s">
        <v>3249</v>
      </c>
      <c r="D1075" s="53">
        <v>10</v>
      </c>
      <c r="E1075" s="53">
        <v>2.2050000000000001</v>
      </c>
      <c r="F1075" s="53" t="s">
        <v>3202</v>
      </c>
      <c r="G1075" s="35"/>
      <c r="H1075" s="49"/>
      <c r="I1075" s="49"/>
      <c r="J1075" s="49"/>
      <c r="K1075" s="49"/>
      <c r="L1075" s="49"/>
      <c r="M1075" s="39" t="s">
        <v>2892</v>
      </c>
      <c r="N1075" s="49"/>
      <c r="O1075" s="49"/>
      <c r="P1075" s="63" t="s">
        <v>2980</v>
      </c>
      <c r="Q1075" s="35" t="s">
        <v>3064</v>
      </c>
    </row>
    <row r="1076" spans="1:17" ht="39" customHeight="1" x14ac:dyDescent="0.25">
      <c r="A1076" s="72">
        <v>1066</v>
      </c>
      <c r="B1076" s="35" t="s">
        <v>3188</v>
      </c>
      <c r="C1076" s="53" t="s">
        <v>3250</v>
      </c>
      <c r="D1076" s="53">
        <v>10</v>
      </c>
      <c r="E1076" s="53">
        <v>0.623</v>
      </c>
      <c r="F1076" s="53" t="s">
        <v>3203</v>
      </c>
      <c r="G1076" s="35"/>
      <c r="H1076" s="49"/>
      <c r="I1076" s="49"/>
      <c r="J1076" s="49"/>
      <c r="K1076" s="49"/>
      <c r="L1076" s="49"/>
      <c r="M1076" s="39" t="s">
        <v>2892</v>
      </c>
      <c r="N1076" s="49"/>
      <c r="O1076" s="49"/>
      <c r="P1076" s="63" t="s">
        <v>2980</v>
      </c>
      <c r="Q1076" s="35" t="s">
        <v>3064</v>
      </c>
    </row>
    <row r="1077" spans="1:17" ht="39" customHeight="1" x14ac:dyDescent="0.25">
      <c r="A1077" s="72">
        <v>1067</v>
      </c>
      <c r="B1077" s="35" t="s">
        <v>3189</v>
      </c>
      <c r="C1077" s="53" t="s">
        <v>3251</v>
      </c>
      <c r="D1077" s="53">
        <v>10</v>
      </c>
      <c r="E1077" s="53">
        <v>0.28000000000000003</v>
      </c>
      <c r="F1077" s="53" t="s">
        <v>3204</v>
      </c>
      <c r="G1077" s="35"/>
      <c r="H1077" s="49"/>
      <c r="I1077" s="49"/>
      <c r="J1077" s="49"/>
      <c r="K1077" s="49"/>
      <c r="L1077" s="49"/>
      <c r="M1077" s="39" t="s">
        <v>2892</v>
      </c>
      <c r="N1077" s="49"/>
      <c r="O1077" s="49"/>
      <c r="P1077" s="63" t="s">
        <v>2980</v>
      </c>
      <c r="Q1077" s="35" t="s">
        <v>3064</v>
      </c>
    </row>
    <row r="1078" spans="1:17" ht="39" customHeight="1" x14ac:dyDescent="0.25">
      <c r="A1078" s="72">
        <v>1068</v>
      </c>
      <c r="B1078" s="35" t="s">
        <v>3190</v>
      </c>
      <c r="C1078" s="53" t="s">
        <v>3212</v>
      </c>
      <c r="D1078" s="53">
        <v>6</v>
      </c>
      <c r="E1078" s="53">
        <v>0.91900000000000004</v>
      </c>
      <c r="F1078" s="53" t="s">
        <v>3205</v>
      </c>
      <c r="G1078" s="35" t="s">
        <v>3213</v>
      </c>
      <c r="H1078" s="65">
        <v>45812</v>
      </c>
      <c r="I1078" s="49"/>
      <c r="J1078" s="49">
        <v>101000</v>
      </c>
      <c r="K1078" s="49"/>
      <c r="L1078" s="49"/>
      <c r="M1078" s="39" t="s">
        <v>2892</v>
      </c>
      <c r="N1078" s="49">
        <v>121</v>
      </c>
      <c r="O1078" s="49">
        <v>834.71</v>
      </c>
      <c r="P1078" s="63" t="s">
        <v>2980</v>
      </c>
      <c r="Q1078" s="50" t="s">
        <v>3210</v>
      </c>
    </row>
    <row r="1079" spans="1:17" ht="39" customHeight="1" x14ac:dyDescent="0.25">
      <c r="A1079" s="72">
        <v>1069</v>
      </c>
      <c r="B1079" s="35" t="s">
        <v>3191</v>
      </c>
      <c r="C1079" s="53" t="s">
        <v>1263</v>
      </c>
      <c r="D1079" s="53">
        <v>10</v>
      </c>
      <c r="E1079" s="53">
        <v>2.29</v>
      </c>
      <c r="F1079" s="53" t="s">
        <v>3206</v>
      </c>
      <c r="G1079" s="35" t="s">
        <v>3211</v>
      </c>
      <c r="H1079" s="65">
        <v>45833</v>
      </c>
      <c r="I1079" s="49"/>
      <c r="J1079" s="49">
        <v>38217140</v>
      </c>
      <c r="K1079" s="49"/>
      <c r="L1079" s="49"/>
      <c r="M1079" s="39" t="s">
        <v>2892</v>
      </c>
      <c r="N1079" s="49">
        <v>121</v>
      </c>
      <c r="O1079" s="49">
        <v>315844.14</v>
      </c>
      <c r="P1079" s="63" t="s">
        <v>2980</v>
      </c>
      <c r="Q1079" s="50" t="s">
        <v>3210</v>
      </c>
    </row>
    <row r="1080" spans="1:17" x14ac:dyDescent="0.25">
      <c r="G1080" s="56"/>
    </row>
  </sheetData>
  <autoFilter ref="A9:Q1079" xr:uid="{E733B912-58C4-4E7A-B1F6-D37BA7E44C33}"/>
  <mergeCells count="185">
    <mergeCell ref="N1:Q1"/>
    <mergeCell ref="N2:Q2"/>
    <mergeCell ref="N3:Q3"/>
    <mergeCell ref="A5:Q5"/>
    <mergeCell ref="A6:Q6"/>
    <mergeCell ref="C701:C703"/>
    <mergeCell ref="F659:F660"/>
    <mergeCell ref="F661:F662"/>
    <mergeCell ref="F701:F703"/>
    <mergeCell ref="Q67:Q68"/>
    <mergeCell ref="H67:H68"/>
    <mergeCell ref="I67:I68"/>
    <mergeCell ref="J67:J68"/>
    <mergeCell ref="C67:C68"/>
    <mergeCell ref="F67:F68"/>
    <mergeCell ref="O67:O68"/>
    <mergeCell ref="P67:P68"/>
    <mergeCell ref="G67:G68"/>
    <mergeCell ref="E67:E68"/>
    <mergeCell ref="H659:H660"/>
    <mergeCell ref="I659:I660"/>
    <mergeCell ref="J659:J660"/>
    <mergeCell ref="N659:N660"/>
    <mergeCell ref="O659:O660"/>
    <mergeCell ref="H661:H662"/>
    <mergeCell ref="I661:I662"/>
    <mergeCell ref="J661:J662"/>
    <mergeCell ref="N661:N662"/>
    <mergeCell ref="O661:O662"/>
    <mergeCell ref="F543:F544"/>
    <mergeCell ref="H543:H544"/>
    <mergeCell ref="I543:I544"/>
    <mergeCell ref="J543:J544"/>
    <mergeCell ref="O543:O544"/>
    <mergeCell ref="F593:F594"/>
    <mergeCell ref="F655:F658"/>
    <mergeCell ref="H655:H658"/>
    <mergeCell ref="I655:I658"/>
    <mergeCell ref="J655:J658"/>
    <mergeCell ref="N655:N658"/>
    <mergeCell ref="O655:O658"/>
    <mergeCell ref="C666:C669"/>
    <mergeCell ref="F666:F669"/>
    <mergeCell ref="H666:H669"/>
    <mergeCell ref="I666:I669"/>
    <mergeCell ref="J666:J669"/>
    <mergeCell ref="N666:N669"/>
    <mergeCell ref="O666:O669"/>
    <mergeCell ref="C671:C678"/>
    <mergeCell ref="F671:F678"/>
    <mergeCell ref="H671:H678"/>
    <mergeCell ref="I671:I678"/>
    <mergeCell ref="J671:J678"/>
    <mergeCell ref="N671:N678"/>
    <mergeCell ref="O671:O678"/>
    <mergeCell ref="C679:C688"/>
    <mergeCell ref="F679:F688"/>
    <mergeCell ref="H679:H688"/>
    <mergeCell ref="I679:I688"/>
    <mergeCell ref="J679:J688"/>
    <mergeCell ref="N679:N688"/>
    <mergeCell ref="O679:O688"/>
    <mergeCell ref="C696:C698"/>
    <mergeCell ref="F696:F698"/>
    <mergeCell ref="C719:C720"/>
    <mergeCell ref="E719:E720"/>
    <mergeCell ref="E733:E736"/>
    <mergeCell ref="F733:F736"/>
    <mergeCell ref="H733:H736"/>
    <mergeCell ref="I733:I736"/>
    <mergeCell ref="J733:J736"/>
    <mergeCell ref="N733:N736"/>
    <mergeCell ref="O733:O736"/>
    <mergeCell ref="C739:C742"/>
    <mergeCell ref="E739:E742"/>
    <mergeCell ref="F739:F742"/>
    <mergeCell ref="H739:H742"/>
    <mergeCell ref="I739:I742"/>
    <mergeCell ref="J739:J742"/>
    <mergeCell ref="N739:N742"/>
    <mergeCell ref="O739:O742"/>
    <mergeCell ref="C745:C747"/>
    <mergeCell ref="E745:E747"/>
    <mergeCell ref="F745:F747"/>
    <mergeCell ref="H745:H747"/>
    <mergeCell ref="I745:I747"/>
    <mergeCell ref="J745:J747"/>
    <mergeCell ref="N745:N747"/>
    <mergeCell ref="O745:O747"/>
    <mergeCell ref="C748:C749"/>
    <mergeCell ref="E748:E749"/>
    <mergeCell ref="F748:F749"/>
    <mergeCell ref="H748:H749"/>
    <mergeCell ref="I748:I749"/>
    <mergeCell ref="J748:J749"/>
    <mergeCell ref="N748:N749"/>
    <mergeCell ref="O748:O749"/>
    <mergeCell ref="C860:C861"/>
    <mergeCell ref="F860:F861"/>
    <mergeCell ref="H860:H861"/>
    <mergeCell ref="I860:I861"/>
    <mergeCell ref="J860:J861"/>
    <mergeCell ref="N860:N861"/>
    <mergeCell ref="O860:O861"/>
    <mergeCell ref="C862:C863"/>
    <mergeCell ref="F862:F863"/>
    <mergeCell ref="H862:H863"/>
    <mergeCell ref="I862:I863"/>
    <mergeCell ref="J862:J863"/>
    <mergeCell ref="N862:N863"/>
    <mergeCell ref="O862:O863"/>
    <mergeCell ref="C864:C867"/>
    <mergeCell ref="F864:F867"/>
    <mergeCell ref="H864:H867"/>
    <mergeCell ref="I864:I867"/>
    <mergeCell ref="J864:J867"/>
    <mergeCell ref="N864:N867"/>
    <mergeCell ref="O864:O867"/>
    <mergeCell ref="C868:C869"/>
    <mergeCell ref="F868:F869"/>
    <mergeCell ref="H868:H869"/>
    <mergeCell ref="I868:I869"/>
    <mergeCell ref="J868:J869"/>
    <mergeCell ref="N868:N869"/>
    <mergeCell ref="O868:O869"/>
    <mergeCell ref="C871:C874"/>
    <mergeCell ref="F871:F874"/>
    <mergeCell ref="H871:H874"/>
    <mergeCell ref="I871:I874"/>
    <mergeCell ref="J871:J874"/>
    <mergeCell ref="N871:N874"/>
    <mergeCell ref="O871:O874"/>
    <mergeCell ref="C875:C878"/>
    <mergeCell ref="F875:F878"/>
    <mergeCell ref="H875:H878"/>
    <mergeCell ref="I875:I878"/>
    <mergeCell ref="J875:J878"/>
    <mergeCell ref="N875:N878"/>
    <mergeCell ref="O875:O878"/>
    <mergeCell ref="H880:H882"/>
    <mergeCell ref="I880:I882"/>
    <mergeCell ref="J880:J882"/>
    <mergeCell ref="N880:N882"/>
    <mergeCell ref="O880:O882"/>
    <mergeCell ref="F880:F882"/>
    <mergeCell ref="C880:C882"/>
    <mergeCell ref="C886:C888"/>
    <mergeCell ref="F886:F888"/>
    <mergeCell ref="H886:H888"/>
    <mergeCell ref="I886:I888"/>
    <mergeCell ref="J886:J888"/>
    <mergeCell ref="N886:N888"/>
    <mergeCell ref="O886:O888"/>
    <mergeCell ref="C889:C892"/>
    <mergeCell ref="F889:F892"/>
    <mergeCell ref="C893:C895"/>
    <mergeCell ref="F893:F895"/>
    <mergeCell ref="C896:C900"/>
    <mergeCell ref="F896:F900"/>
    <mergeCell ref="C901:C906"/>
    <mergeCell ref="F901:F906"/>
    <mergeCell ref="C907:C908"/>
    <mergeCell ref="F907:F908"/>
    <mergeCell ref="C909:C912"/>
    <mergeCell ref="F909:F912"/>
    <mergeCell ref="C919:C920"/>
    <mergeCell ref="E919:E920"/>
    <mergeCell ref="F919:F920"/>
    <mergeCell ref="H919:H920"/>
    <mergeCell ref="I919:I920"/>
    <mergeCell ref="J919:J920"/>
    <mergeCell ref="N919:N920"/>
    <mergeCell ref="O919:O920"/>
    <mergeCell ref="C934:C945"/>
    <mergeCell ref="E934:E945"/>
    <mergeCell ref="O977:O982"/>
    <mergeCell ref="C950:C976"/>
    <mergeCell ref="E950:E976"/>
    <mergeCell ref="C977:C982"/>
    <mergeCell ref="E977:E982"/>
    <mergeCell ref="F977:F982"/>
    <mergeCell ref="H977:H982"/>
    <mergeCell ref="I977:I982"/>
    <mergeCell ref="J977:J982"/>
    <mergeCell ref="N977:N982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28" fitToHeight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cp:lastModifiedBy>economist</cp:lastModifiedBy>
  <cp:lastPrinted>2025-07-21T02:53:41Z</cp:lastPrinted>
  <dcterms:created xsi:type="dcterms:W3CDTF">2024-10-17T08:31:36Z</dcterms:created>
  <dcterms:modified xsi:type="dcterms:W3CDTF">2025-07-21T06:27:47Z</dcterms:modified>
</cp:coreProperties>
</file>